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76" windowWidth="12120" windowHeight="9060" activeTab="1"/>
  </bookViews>
  <sheets>
    <sheet name="Титул" sheetId="1" r:id="rId1"/>
    <sheet name="План" sheetId="2" r:id="rId2"/>
  </sheets>
  <definedNames>
    <definedName name="_xlnm.Print_Area" localSheetId="1">'План'!$A$1:$U$69</definedName>
    <definedName name="_xlnm.Print_Area" localSheetId="0">'Титул'!$A$1:$BA$30</definedName>
  </definedNames>
  <calcPr fullCalcOnLoad="1"/>
</workbook>
</file>

<file path=xl/sharedStrings.xml><?xml version="1.0" encoding="utf-8"?>
<sst xmlns="http://schemas.openxmlformats.org/spreadsheetml/2006/main" count="303" uniqueCount="161">
  <si>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</si>
  <si>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</si>
  <si>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</si>
  <si>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</si>
  <si>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</si>
  <si>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</si>
  <si>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</si>
  <si>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</si>
  <si>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</si>
  <si>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</si>
  <si>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</si>
  <si>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</si>
  <si>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</si>
  <si>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</si>
  <si>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П</t>
  </si>
  <si>
    <t>Теоретичне навчання</t>
  </si>
  <si>
    <t>Екзаменаційна сесія</t>
  </si>
  <si>
    <t>Практика</t>
  </si>
  <si>
    <t>Канікули</t>
  </si>
  <si>
    <t>Т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</si>
  <si>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</si>
  <si>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</si>
  <si>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</si>
  <si>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</si>
  <si>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</si>
  <si>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</si>
  <si>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НАЗВА НАВЧАЛЬНОЇ ДИСЦИПЛІНИ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</si>
  <si>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</si>
  <si>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</si>
  <si>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</si>
  <si>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</si>
  <si>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</si>
  <si>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</si>
  <si>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</si>
  <si>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</si>
  <si>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</si>
  <si>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</si>
  <si>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</si>
  <si>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</si>
  <si>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</si>
  <si>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роботи</t>
  </si>
  <si>
    <t>1. ОБОВ'ЯЗКОВІ НАВЧАЛЬНІ ДИСЦИПЛІНИ</t>
  </si>
  <si>
    <t xml:space="preserve"> Кількість екзаменів</t>
  </si>
  <si>
    <t xml:space="preserve"> Кількість заліків</t>
  </si>
  <si>
    <t>2 курс</t>
  </si>
  <si>
    <t>Педагогічна практика</t>
  </si>
  <si>
    <t>3 курс</t>
  </si>
  <si>
    <t>4 курс</t>
  </si>
  <si>
    <t>Педагогічна</t>
  </si>
  <si>
    <t>2. ДИСЦИПЛІНИ ВІЛЬНОГО ВИБОРУ</t>
  </si>
  <si>
    <t>Англійська мова для наукового спілкування</t>
  </si>
  <si>
    <t>Філософія і методологія науки</t>
  </si>
  <si>
    <t>Наукові основи створення та дослідження сучасних машин та обладнання</t>
  </si>
  <si>
    <t>Методологія наукових досліджень та організація науково-педагогічної діяльності</t>
  </si>
  <si>
    <t>Методи експериментальних досліджень у машинобудуванні</t>
  </si>
  <si>
    <t>Теоретичні методи досліджень металургійного обладнання</t>
  </si>
  <si>
    <t>Імітаційне моделювання металургійних машин</t>
  </si>
  <si>
    <t>1.1.1</t>
  </si>
  <si>
    <t>1.1.2</t>
  </si>
  <si>
    <t>Спеціальні розділи теорії механічної обробки матеріалів</t>
  </si>
  <si>
    <t>Прогресивні мехатронні системи машинобудівного виробництва</t>
  </si>
  <si>
    <t>Створення дослідницьких систем для фізичного моделювання за допомогою сучасних засобів</t>
  </si>
  <si>
    <t>ЗАТВЕРДЖЕНО</t>
  </si>
  <si>
    <t>на засіданні Вченої ради</t>
  </si>
  <si>
    <t>Гарант освітньої програми</t>
  </si>
  <si>
    <t>В. Д. Ковальов</t>
  </si>
  <si>
    <t>Декан факультету машинобудування</t>
  </si>
  <si>
    <t>В. Д. Кассов</t>
  </si>
  <si>
    <t>Зав. кафедри КМСІТ</t>
  </si>
  <si>
    <t>Я. В. Васильченко</t>
  </si>
  <si>
    <t>Зав. кафедри ПТМ</t>
  </si>
  <si>
    <t>М. Ю. Дорохов</t>
  </si>
  <si>
    <t>Зав. кафедри АММО</t>
  </si>
  <si>
    <t>Е. П. Грибков</t>
  </si>
  <si>
    <t>Кваліфікація: доктор філософії з галузевого машинобудування</t>
  </si>
  <si>
    <t xml:space="preserve">II. ЗВЕДЕНІ ДАНІ ПРО БЮДЖЕТ ЧАСУ, тижні       </t>
  </si>
  <si>
    <t>ІІІ. ПРАКТИКА</t>
  </si>
  <si>
    <t>IV. АТЕСТАЦІЯ</t>
  </si>
  <si>
    <t>5, 6</t>
  </si>
  <si>
    <r>
      <t xml:space="preserve">підготовки: </t>
    </r>
    <r>
      <rPr>
        <b/>
        <sz val="16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</si>
  <si>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</si>
  <si>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</si>
  <si>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</si>
  <si>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</si>
  <si>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Розподіл годин на тиждень за семестрами</t>
  </si>
  <si>
    <t>Фізичне моделювання процесів тертя та зношування вузлів підйомно-транспортних, будівельних і дорожніх машин</t>
  </si>
  <si>
    <t>Методи розрахунків технологічних навантажень металургійних машин</t>
  </si>
  <si>
    <t>Наукові основи визначення показників технічного рівня сучасних підйомно-транспортних, будівельних і дорожніх машин</t>
  </si>
  <si>
    <t>4, 4</t>
  </si>
  <si>
    <t>Математичне моделювання динамічних параметрів підйомно-транспортних, будівельних і дорожніх машин</t>
  </si>
  <si>
    <t>Разом освітня складова підготовки аспіранта</t>
  </si>
  <si>
    <t>Наукові основи оптимізації конструкцій верстатного обладнання</t>
  </si>
  <si>
    <t>№</t>
  </si>
  <si>
    <t>Форма</t>
  </si>
  <si>
    <t>Семестр</t>
  </si>
  <si>
    <t>І. ГРАФІК ОСВІТНЬОГО ПРОЦЕСУ</t>
  </si>
  <si>
    <t>Попередній розгляд результатів дослідження та дисертації на кафедрі</t>
  </si>
  <si>
    <t>Захист дисертаційної роботи</t>
  </si>
  <si>
    <t>К</t>
  </si>
  <si>
    <t xml:space="preserve">Позначення: Т – теоретичне навчання; С – екзаменаційна сесія; П – практика; К - канікули </t>
  </si>
  <si>
    <t>Дисципліна вільного вибору (2 семестр)</t>
  </si>
  <si>
    <t>Дисципліни вільного вибору (4 семестр)</t>
  </si>
  <si>
    <t>Наукові основи оптимального проєктування прогресивних конструкцій металургійного обладнання</t>
  </si>
  <si>
    <t>Наукові основи якості та надійності технічних систем у машинобудуванні</t>
  </si>
  <si>
    <t>Математичне моделювання фізичних процесів у технологічних системах механічної обробки</t>
  </si>
  <si>
    <t>Строк навчання - 4 роки</t>
  </si>
  <si>
    <t>Проректор з наукової роботи, управління розвитком та міжнародних зв'язків</t>
  </si>
  <si>
    <t>____________________________________</t>
  </si>
  <si>
    <t>протокол № ____</t>
  </si>
  <si>
    <t>"_____" ___________________ 2020 р.</t>
  </si>
  <si>
    <t>(Ковальов В. Д.)</t>
  </si>
  <si>
    <t>Ректор _______________________</t>
  </si>
  <si>
    <t>на основі другого (магістерського) рівня вищої освіти</t>
  </si>
  <si>
    <t>V. ПЛАН ОСВІТНЬОГО ПРОЦЕСУ НА 2020/2021 НАВЧАЛЬНИЙ РІК         НАБІР 2020 РОКУ</t>
  </si>
  <si>
    <t>№ з/п</t>
  </si>
  <si>
    <t>Розподіл за семестрами</t>
  </si>
  <si>
    <t>проєкти</t>
  </si>
  <si>
    <t>Кількість кредитів ЄКТС</t>
  </si>
  <si>
    <t>кількість тижнів у семестрі</t>
  </si>
  <si>
    <t>1.1 Цикл загальної підготовки</t>
  </si>
  <si>
    <t>Разом п. 1.1</t>
  </si>
  <si>
    <t>1.2 Цикл професійної підготовки</t>
  </si>
  <si>
    <t>1.2.1</t>
  </si>
  <si>
    <t>1.2.2</t>
  </si>
  <si>
    <t>1.1.1.1</t>
  </si>
  <si>
    <t>1.1.1.2</t>
  </si>
  <si>
    <t>Разом п. 1.2</t>
  </si>
  <si>
    <t>1.3 Цикл науково-дослідної підготовки</t>
  </si>
  <si>
    <t>1.3.1</t>
  </si>
  <si>
    <t>Разом п. 1.3</t>
  </si>
  <si>
    <t>1.4 Практична підготовка</t>
  </si>
  <si>
    <t>1.4.1</t>
  </si>
  <si>
    <t>Разом п. 1.4</t>
  </si>
  <si>
    <t xml:space="preserve">Разом обов'язкові компоненти освітньої програми </t>
  </si>
  <si>
    <t xml:space="preserve">2.1 Цикл науково-дослідної підготовки </t>
  </si>
  <si>
    <t>Дисципліни вільного вибору (загальний обсяг)</t>
  </si>
  <si>
    <t>2, 4, 4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</si>
  <si>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</si>
  <si>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</si>
  <si>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</si>
  <si>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</si>
  <si>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</si>
  <si>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</si>
  <si>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</si>
  <si>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</si>
  <si>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</si>
  <si>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</si>
  <si>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</si>
  <si>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</si>
  <si>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</si>
  <si>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Разом п. 2.1</t>
  </si>
  <si>
    <t xml:space="preserve">Разом вибіркові компоненти освітньої програми </t>
  </si>
  <si>
    <t>М. А. Турчанін</t>
  </si>
  <si>
    <t>2.1.14</t>
  </si>
  <si>
    <t>2.1.15</t>
  </si>
  <si>
    <t>Дисципліна з інших ОП ДДМА</t>
  </si>
  <si>
    <t>Дисципліни з інших ОП ДДМА</t>
  </si>
  <si>
    <t>3. ДИСЦИПЛІНИ ПОНАД НОРМАТИВНУ КІЛЬКІСТЬ КРЕДИТІВ ЄКТС</t>
  </si>
  <si>
    <t>3.1</t>
  </si>
  <si>
    <t>Українська мова як іноземна (для іноземних громадян та осіб без громадянства)</t>
  </si>
  <si>
    <t>Українська мова як іноземна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</si>
</sst>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2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20"/>
      <name val="Arial Cyr"/>
      <family val="2"/>
    </font>
    <font>
      <sz val="2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46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0" borderId="0" xfId="0" applyFont="1" applyFill="1" applyBorder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212" fontId="3" fillId="0" borderId="14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212" fontId="3" fillId="0" borderId="16" xfId="0" applyNumberFormat="1" applyFont="1" applyFill="1" applyBorder="1" applyAlignment="1" applyProtection="1">
      <alignment horizontal="center" vertical="center"/>
      <protection/>
    </xf>
    <xf numFmtId="212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53" applyFont="1" applyFill="1" applyAlignment="1">
      <alignment/>
      <protection/>
    </xf>
    <xf numFmtId="0" fontId="3" fillId="0" borderId="22" xfId="0" applyFont="1" applyFill="1" applyBorder="1" applyAlignment="1">
      <alignment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205" fontId="4" fillId="0" borderId="0" xfId="0" applyNumberFormat="1" applyFont="1" applyFill="1" applyBorder="1" applyAlignment="1">
      <alignment horizontal="center" vertical="center" wrapText="1"/>
    </xf>
    <xf numFmtId="205" fontId="4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12" fontId="3" fillId="0" borderId="33" xfId="0" applyNumberFormat="1" applyFont="1" applyFill="1" applyBorder="1" applyAlignment="1" applyProtection="1">
      <alignment horizontal="center" vertical="center" wrapText="1"/>
      <protection/>
    </xf>
    <xf numFmtId="20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212" fontId="3" fillId="0" borderId="47" xfId="0" applyNumberFormat="1" applyFont="1" applyFill="1" applyBorder="1" applyAlignment="1" applyProtection="1">
      <alignment horizontal="center" vertical="center" wrapText="1"/>
      <protection/>
    </xf>
    <xf numFmtId="205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>
      <alignment horizontal="center" vertical="center" wrapText="1"/>
    </xf>
    <xf numFmtId="205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05" fontId="5" fillId="0" borderId="4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205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205" fontId="3" fillId="0" borderId="49" xfId="0" applyNumberFormat="1" applyFont="1" applyFill="1" applyBorder="1" applyAlignment="1">
      <alignment horizontal="center" vertical="center" wrapText="1"/>
    </xf>
    <xf numFmtId="205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205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205" fontId="5" fillId="0" borderId="51" xfId="0" applyNumberFormat="1" applyFont="1" applyFill="1" applyBorder="1" applyAlignment="1" applyProtection="1">
      <alignment horizontal="center" vertical="center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205" fontId="5" fillId="0" borderId="55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1" fontId="3" fillId="0" borderId="13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212" fontId="3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05" fontId="5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05" fontId="5" fillId="0" borderId="19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05" fontId="5" fillId="0" borderId="6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05" fontId="5" fillId="0" borderId="19" xfId="0" applyNumberFormat="1" applyFont="1" applyFill="1" applyBorder="1" applyAlignment="1" applyProtection="1">
      <alignment horizontal="center" vertical="center"/>
      <protection/>
    </xf>
    <xf numFmtId="205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205" fontId="5" fillId="0" borderId="65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205" fontId="5" fillId="0" borderId="21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 wrapText="1"/>
    </xf>
    <xf numFmtId="205" fontId="3" fillId="0" borderId="6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205" fontId="5" fillId="0" borderId="71" xfId="0" applyNumberFormat="1" applyFont="1" applyFill="1" applyBorder="1" applyAlignment="1" applyProtection="1">
      <alignment horizontal="center" vertical="center"/>
      <protection/>
    </xf>
    <xf numFmtId="1" fontId="5" fillId="0" borderId="48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1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9" xfId="53" applyFont="1" applyFill="1" applyBorder="1" applyAlignment="1">
      <alignment horizontal="center" vertical="center" wrapText="1"/>
      <protection/>
    </xf>
    <xf numFmtId="0" fontId="11" fillId="0" borderId="69" xfId="53" applyFont="1" applyFill="1" applyBorder="1" applyAlignment="1">
      <alignment horizontal="center" vertical="center" wrapText="1"/>
      <protection/>
    </xf>
    <xf numFmtId="0" fontId="11" fillId="0" borderId="60" xfId="53" applyFont="1" applyFill="1" applyBorder="1" applyAlignment="1">
      <alignment horizontal="center" vertical="center" wrapText="1"/>
      <protection/>
    </xf>
    <xf numFmtId="0" fontId="11" fillId="0" borderId="72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48" xfId="53" applyFont="1" applyFill="1" applyBorder="1" applyAlignment="1">
      <alignment horizontal="center" vertical="center" wrapText="1"/>
      <protection/>
    </xf>
    <xf numFmtId="0" fontId="11" fillId="0" borderId="61" xfId="53" applyFont="1" applyFill="1" applyBorder="1" applyAlignment="1">
      <alignment horizontal="center" vertical="center" wrapText="1"/>
      <protection/>
    </xf>
    <xf numFmtId="0" fontId="11" fillId="0" borderId="71" xfId="53" applyFont="1" applyFill="1" applyBorder="1" applyAlignment="1">
      <alignment horizontal="center" vertical="center" wrapText="1"/>
      <protection/>
    </xf>
    <xf numFmtId="0" fontId="11" fillId="0" borderId="74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9" fillId="0" borderId="59" xfId="53" applyFont="1" applyFill="1" applyBorder="1" applyAlignment="1">
      <alignment horizontal="center" vertical="center" wrapText="1"/>
      <protection/>
    </xf>
    <xf numFmtId="0" fontId="9" fillId="0" borderId="69" xfId="53" applyFont="1" applyFill="1" applyBorder="1" applyAlignment="1">
      <alignment horizontal="center" vertical="center" wrapText="1"/>
      <protection/>
    </xf>
    <xf numFmtId="0" fontId="9" fillId="0" borderId="72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68" xfId="53" applyFont="1" applyFill="1" applyBorder="1" applyAlignment="1">
      <alignment horizontal="center" vertical="center" wrapText="1"/>
      <protection/>
    </xf>
    <xf numFmtId="0" fontId="9" fillId="0" borderId="77" xfId="53" applyFont="1" applyFill="1" applyBorder="1" applyAlignment="1">
      <alignment horizontal="center" vertical="center" wrapText="1"/>
      <protection/>
    </xf>
    <xf numFmtId="0" fontId="11" fillId="0" borderId="66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78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/>
      <protection/>
    </xf>
    <xf numFmtId="0" fontId="9" fillId="0" borderId="60" xfId="53" applyFont="1" applyFill="1" applyBorder="1" applyAlignment="1">
      <alignment horizontal="center" vertical="center" wrapText="1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 wrapText="1"/>
    </xf>
    <xf numFmtId="0" fontId="9" fillId="0" borderId="53" xfId="53" applyFont="1" applyFill="1" applyBorder="1" applyAlignment="1">
      <alignment horizontal="center" vertical="center" wrapText="1"/>
      <protection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1" fillId="0" borderId="56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57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45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46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52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Fill="1" applyBorder="1" applyAlignment="1">
      <alignment horizontal="center" vertical="center" wrapText="1"/>
    </xf>
    <xf numFmtId="49" fontId="9" fillId="0" borderId="69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0" fontId="11" fillId="0" borderId="81" xfId="53" applyFont="1" applyFill="1" applyBorder="1" applyAlignment="1">
      <alignment horizontal="center" vertical="center" wrapText="1"/>
      <protection/>
    </xf>
    <xf numFmtId="0" fontId="11" fillId="0" borderId="75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68" xfId="53" applyFont="1" applyFill="1" applyBorder="1" applyAlignment="1">
      <alignment horizontal="center" vertical="center" wrapText="1"/>
      <protection/>
    </xf>
    <xf numFmtId="0" fontId="11" fillId="0" borderId="77" xfId="53" applyFont="1" applyFill="1" applyBorder="1" applyAlignment="1">
      <alignment horizontal="center" vertical="center" wrapText="1"/>
      <protection/>
    </xf>
    <xf numFmtId="0" fontId="11" fillId="0" borderId="53" xfId="53" applyFont="1" applyFill="1" applyBorder="1" applyAlignment="1">
      <alignment horizontal="center" vertical="center" wrapText="1"/>
      <protection/>
    </xf>
    <xf numFmtId="0" fontId="11" fillId="0" borderId="82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11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9" fillId="0" borderId="56" xfId="53" applyFont="1" applyFill="1" applyBorder="1" applyAlignment="1">
      <alignment horizontal="center" vertical="center" wrapText="1"/>
      <protection/>
    </xf>
    <xf numFmtId="0" fontId="18" fillId="0" borderId="57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3" applyFont="1" applyFill="1" applyBorder="1" applyAlignment="1">
      <alignment horizontal="center" vertical="center" wrapText="1"/>
      <protection/>
    </xf>
    <xf numFmtId="0" fontId="18" fillId="0" borderId="5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9" fillId="0" borderId="61" xfId="53" applyFont="1" applyFill="1" applyBorder="1" applyAlignment="1">
      <alignment horizontal="center" vertical="center" wrapText="1"/>
      <protection/>
    </xf>
    <xf numFmtId="0" fontId="9" fillId="0" borderId="71" xfId="5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49" fontId="9" fillId="0" borderId="56" xfId="53" applyNumberFormat="1" applyFont="1" applyFill="1" applyBorder="1" applyAlignment="1">
      <alignment horizontal="center" vertical="center" wrapText="1"/>
      <protection/>
    </xf>
    <xf numFmtId="0" fontId="18" fillId="0" borderId="57" xfId="0" applyFont="1" applyFill="1" applyBorder="1" applyAlignment="1">
      <alignment vertical="center" wrapText="1"/>
    </xf>
    <xf numFmtId="0" fontId="18" fillId="0" borderId="45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18" fillId="0" borderId="58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5" fillId="0" borderId="8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212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21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0" applyFont="1" applyFill="1" applyBorder="1" applyAlignment="1">
      <alignment horizontal="center" vertical="center" wrapText="1"/>
    </xf>
    <xf numFmtId="212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/>
      <protection/>
    </xf>
    <xf numFmtId="0" fontId="3" fillId="0" borderId="18" xfId="0" applyNumberFormat="1" applyFont="1" applyFill="1" applyBorder="1" applyAlignment="1" applyProtection="1">
      <alignment horizontal="center" vertical="center" textRotation="90"/>
      <protection/>
    </xf>
    <xf numFmtId="0" fontId="3" fillId="0" borderId="63" xfId="0" applyNumberFormat="1" applyFont="1" applyFill="1" applyBorder="1" applyAlignment="1" applyProtection="1">
      <alignment horizontal="center" vertical="center" textRotation="90"/>
      <protection/>
    </xf>
    <xf numFmtId="212" fontId="3" fillId="0" borderId="80" xfId="0" applyNumberFormat="1" applyFont="1" applyFill="1" applyBorder="1" applyAlignment="1" applyProtection="1">
      <alignment horizontal="center" vertical="center" wrapText="1"/>
      <protection/>
    </xf>
    <xf numFmtId="212" fontId="3" fillId="0" borderId="78" xfId="0" applyNumberFormat="1" applyFont="1" applyFill="1" applyBorder="1" applyAlignment="1" applyProtection="1">
      <alignment horizontal="center" vertical="center" wrapText="1"/>
      <protection/>
    </xf>
    <xf numFmtId="212" fontId="3" fillId="0" borderId="75" xfId="0" applyNumberFormat="1" applyFont="1" applyFill="1" applyBorder="1" applyAlignment="1" applyProtection="1">
      <alignment horizontal="center" vertical="center" wrapText="1"/>
      <protection/>
    </xf>
    <xf numFmtId="212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212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212" fontId="3" fillId="0" borderId="30" xfId="0" applyNumberFormat="1" applyFont="1" applyFill="1" applyBorder="1" applyAlignment="1" applyProtection="1">
      <alignment horizontal="center" vertical="center"/>
      <protection/>
    </xf>
    <xf numFmtId="212" fontId="3" fillId="0" borderId="31" xfId="0" applyNumberFormat="1" applyFont="1" applyFill="1" applyBorder="1" applyAlignment="1" applyProtection="1">
      <alignment horizontal="center" vertical="center"/>
      <protection/>
    </xf>
    <xf numFmtId="212" fontId="3" fillId="0" borderId="32" xfId="0" applyNumberFormat="1" applyFont="1" applyFill="1" applyBorder="1" applyAlignment="1" applyProtection="1">
      <alignment horizontal="center" vertical="center"/>
      <protection/>
    </xf>
    <xf numFmtId="212" fontId="3" fillId="0" borderId="74" xfId="0" applyNumberFormat="1" applyFont="1" applyFill="1" applyBorder="1" applyAlignment="1" applyProtection="1">
      <alignment horizontal="center" vertical="center"/>
      <protection/>
    </xf>
    <xf numFmtId="212" fontId="3" fillId="0" borderId="82" xfId="0" applyNumberFormat="1" applyFont="1" applyFill="1" applyBorder="1" applyAlignment="1" applyProtection="1">
      <alignment horizontal="center" vertical="center"/>
      <protection/>
    </xf>
    <xf numFmtId="212" fontId="3" fillId="0" borderId="84" xfId="0" applyNumberFormat="1" applyFont="1" applyFill="1" applyBorder="1" applyAlignment="1" applyProtection="1">
      <alignment horizontal="center" vertical="center"/>
      <protection/>
    </xf>
    <xf numFmtId="212" fontId="3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212" fontId="3" fillId="0" borderId="27" xfId="0" applyNumberFormat="1" applyFont="1" applyFill="1" applyBorder="1" applyAlignment="1" applyProtection="1">
      <alignment horizontal="center" vertical="center"/>
      <protection/>
    </xf>
    <xf numFmtId="212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12" fontId="4" fillId="0" borderId="72" xfId="0" applyNumberFormat="1" applyFont="1" applyFill="1" applyBorder="1" applyAlignment="1" applyProtection="1">
      <alignment horizontal="center" vertical="center"/>
      <protection/>
    </xf>
    <xf numFmtId="212" fontId="4" fillId="0" borderId="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24" xfId="0" applyNumberFormat="1" applyFont="1" applyFill="1" applyBorder="1" applyAlignment="1" applyProtection="1">
      <alignment horizontal="center" vertical="center"/>
      <protection/>
    </xf>
    <xf numFmtId="212" fontId="3" fillId="0" borderId="30" xfId="0" applyNumberFormat="1" applyFont="1" applyFill="1" applyBorder="1" applyAlignment="1" applyProtection="1">
      <alignment horizontal="center" vertical="center" wrapText="1"/>
      <protection/>
    </xf>
    <xf numFmtId="212" fontId="3" fillId="0" borderId="31" xfId="0" applyNumberFormat="1" applyFont="1" applyFill="1" applyBorder="1" applyAlignment="1" applyProtection="1">
      <alignment horizontal="center" vertical="center" wrapText="1"/>
      <protection/>
    </xf>
    <xf numFmtId="212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 applyProtection="1">
      <alignment horizontal="right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/>
      <protection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wrapText="1"/>
      <protection/>
    </xf>
    <xf numFmtId="49" fontId="5" fillId="0" borderId="8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205" fontId="5" fillId="0" borderId="21" xfId="0" applyNumberFormat="1" applyFont="1" applyFill="1" applyBorder="1" applyAlignment="1" applyProtection="1">
      <alignment horizontal="center" vertical="center" wrapText="1"/>
      <protection/>
    </xf>
    <xf numFmtId="205" fontId="3" fillId="0" borderId="18" xfId="0" applyNumberFormat="1" applyFont="1" applyFill="1" applyBorder="1" applyAlignment="1" applyProtection="1">
      <alignment horizontal="center" vertical="center" wrapText="1"/>
      <protection/>
    </xf>
    <xf numFmtId="205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1" fontId="3" fillId="0" borderId="43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"/>
  <sheetViews>
    <sheetView view="pageBreakPreview" zoomScale="75" zoomScaleNormal="75" zoomScaleSheetLayoutView="75" zoomScalePageLayoutView="0" workbookViewId="0" topLeftCell="E2">
      <selection activeCell="Z30" sqref="Z30"/>
    </sheetView>
  </sheetViews>
  <sheetFormatPr defaultColWidth="3.25390625" defaultRowHeight="12.75"/>
  <cols>
    <col min="1" max="1" width="6.375" style="1" customWidth="1"/>
    <col min="2" max="4" width="4.625" style="1" customWidth="1"/>
    <col min="5" max="5" width="5.375" style="1" customWidth="1"/>
    <col min="6" max="6" width="4.75390625" style="1" customWidth="1"/>
    <col min="7" max="9" width="4.375" style="1" customWidth="1"/>
    <col min="10" max="10" width="4.875" style="1" customWidth="1"/>
    <col min="11" max="11" width="4.25390625" style="1" customWidth="1"/>
    <col min="12" max="12" width="4.375" style="1" customWidth="1"/>
    <col min="13" max="13" width="5.00390625" style="1" customWidth="1"/>
    <col min="14" max="14" width="5.625" style="1" customWidth="1"/>
    <col min="15" max="16" width="5.125" style="1" customWidth="1"/>
    <col min="17" max="18" width="4.875" style="1" customWidth="1"/>
    <col min="19" max="19" width="5.00390625" style="1" customWidth="1"/>
    <col min="20" max="20" width="4.00390625" style="1" customWidth="1"/>
    <col min="21" max="21" width="4.75390625" style="1" customWidth="1"/>
    <col min="22" max="23" width="4.125" style="1" customWidth="1"/>
    <col min="24" max="24" width="4.625" style="1" customWidth="1"/>
    <col min="25" max="25" width="5.125" style="1" customWidth="1"/>
    <col min="26" max="27" width="4.25390625" style="1" customWidth="1"/>
    <col min="28" max="28" width="4.125" style="1" customWidth="1"/>
    <col min="29" max="29" width="4.875" style="1" customWidth="1"/>
    <col min="30" max="30" width="3.875" style="1" customWidth="1"/>
    <col min="31" max="31" width="4.625" style="1" customWidth="1"/>
    <col min="32" max="32" width="4.875" style="1" customWidth="1"/>
    <col min="33" max="33" width="4.125" style="1" customWidth="1"/>
    <col min="34" max="34" width="4.375" style="1" customWidth="1"/>
    <col min="35" max="35" width="3.625" style="1" customWidth="1"/>
    <col min="36" max="36" width="4.625" style="1" customWidth="1"/>
    <col min="37" max="37" width="4.375" style="1" customWidth="1"/>
    <col min="38" max="38" width="4.875" style="1" customWidth="1"/>
    <col min="39" max="39" width="3.75390625" style="1" customWidth="1"/>
    <col min="40" max="41" width="4.37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s="6" customFormat="1" ht="25.5" customHeight="1">
      <c r="A1" s="407" t="s">
        <v>62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12" t="s">
        <v>21</v>
      </c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</row>
    <row r="2" spans="1:53" s="6" customFormat="1" ht="24" customHeight="1">
      <c r="A2" s="407" t="s">
        <v>63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</row>
    <row r="3" spans="1:53" s="6" customFormat="1" ht="30.75">
      <c r="A3" s="407" t="s">
        <v>108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14" t="s">
        <v>0</v>
      </c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</row>
    <row r="4" spans="1:53" s="6" customFormat="1" ht="26.25" customHeight="1">
      <c r="A4" s="407" t="s">
        <v>109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9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</row>
    <row r="5" spans="1:53" s="6" customFormat="1" ht="33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9" t="s">
        <v>22</v>
      </c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90"/>
      <c r="AO5" s="386" t="s">
        <v>74</v>
      </c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</row>
    <row r="6" spans="1:53" s="10" customFormat="1" ht="25.5" customHeight="1">
      <c r="A6" s="407" t="s">
        <v>111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1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</row>
    <row r="7" spans="1:53" s="10" customFormat="1" ht="27" customHeight="1">
      <c r="A7" s="404" t="s">
        <v>110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5" t="s">
        <v>79</v>
      </c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91"/>
      <c r="AO7" s="411" t="s">
        <v>105</v>
      </c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</row>
    <row r="8" spans="16:53" s="10" customFormat="1" ht="26.25" customHeight="1">
      <c r="P8" s="386" t="s">
        <v>80</v>
      </c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93"/>
      <c r="AO8" s="302" t="s">
        <v>112</v>
      </c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</row>
    <row r="9" spans="16:53" s="10" customFormat="1" ht="21.75" customHeight="1">
      <c r="P9" s="386" t="s">
        <v>81</v>
      </c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9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</row>
    <row r="10" spans="16:53" s="10" customFormat="1" ht="22.5" customHeight="1">
      <c r="P10" s="385" t="s">
        <v>82</v>
      </c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</row>
    <row r="11" spans="16:53" s="10" customFormat="1" ht="21.75" customHeight="1">
      <c r="P11" s="385" t="s">
        <v>83</v>
      </c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41:53" s="10" customFormat="1" ht="18.75"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6" customFormat="1" ht="23.25" thickBot="1">
      <c r="A13" s="401" t="s">
        <v>95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</row>
    <row r="14" spans="1:53" s="6" customFormat="1" ht="16.5" thickBot="1">
      <c r="A14" s="402" t="s">
        <v>1</v>
      </c>
      <c r="B14" s="384" t="s">
        <v>2</v>
      </c>
      <c r="C14" s="367"/>
      <c r="D14" s="367"/>
      <c r="E14" s="387"/>
      <c r="F14" s="384" t="s">
        <v>3</v>
      </c>
      <c r="G14" s="367"/>
      <c r="H14" s="367"/>
      <c r="I14" s="368"/>
      <c r="J14" s="384" t="s">
        <v>4</v>
      </c>
      <c r="K14" s="367"/>
      <c r="L14" s="367"/>
      <c r="M14" s="368"/>
      <c r="N14" s="366" t="s">
        <v>5</v>
      </c>
      <c r="O14" s="367"/>
      <c r="P14" s="367"/>
      <c r="Q14" s="367"/>
      <c r="R14" s="387"/>
      <c r="S14" s="398" t="s">
        <v>6</v>
      </c>
      <c r="T14" s="399"/>
      <c r="U14" s="399"/>
      <c r="V14" s="399"/>
      <c r="W14" s="400"/>
      <c r="X14" s="366" t="s">
        <v>7</v>
      </c>
      <c r="Y14" s="367"/>
      <c r="Z14" s="367"/>
      <c r="AA14" s="387"/>
      <c r="AB14" s="384" t="s">
        <v>8</v>
      </c>
      <c r="AC14" s="367"/>
      <c r="AD14" s="367"/>
      <c r="AE14" s="368"/>
      <c r="AF14" s="366" t="s">
        <v>9</v>
      </c>
      <c r="AG14" s="367"/>
      <c r="AH14" s="367"/>
      <c r="AI14" s="387"/>
      <c r="AJ14" s="398" t="s">
        <v>10</v>
      </c>
      <c r="AK14" s="399"/>
      <c r="AL14" s="399"/>
      <c r="AM14" s="399"/>
      <c r="AN14" s="400"/>
      <c r="AO14" s="366" t="s">
        <v>11</v>
      </c>
      <c r="AP14" s="367"/>
      <c r="AQ14" s="367"/>
      <c r="AR14" s="387"/>
      <c r="AS14" s="384" t="s">
        <v>20</v>
      </c>
      <c r="AT14" s="367"/>
      <c r="AU14" s="367"/>
      <c r="AV14" s="368"/>
      <c r="AW14" s="366" t="s">
        <v>12</v>
      </c>
      <c r="AX14" s="367"/>
      <c r="AY14" s="367"/>
      <c r="AZ14" s="367"/>
      <c r="BA14" s="368"/>
    </row>
    <row r="15" spans="1:53" s="6" customFormat="1" ht="16.5" thickBot="1">
      <c r="A15" s="403"/>
      <c r="B15" s="186">
        <v>1</v>
      </c>
      <c r="C15" s="187">
        <v>2</v>
      </c>
      <c r="D15" s="187">
        <v>3</v>
      </c>
      <c r="E15" s="188">
        <v>4</v>
      </c>
      <c r="F15" s="186">
        <v>5</v>
      </c>
      <c r="G15" s="187">
        <v>6</v>
      </c>
      <c r="H15" s="187">
        <v>7</v>
      </c>
      <c r="I15" s="189">
        <v>8</v>
      </c>
      <c r="J15" s="186">
        <v>9</v>
      </c>
      <c r="K15" s="187">
        <v>10</v>
      </c>
      <c r="L15" s="187">
        <v>11</v>
      </c>
      <c r="M15" s="189">
        <v>12</v>
      </c>
      <c r="N15" s="190">
        <v>13</v>
      </c>
      <c r="O15" s="187">
        <v>14</v>
      </c>
      <c r="P15" s="187">
        <v>15</v>
      </c>
      <c r="Q15" s="187">
        <v>16</v>
      </c>
      <c r="R15" s="188">
        <v>17</v>
      </c>
      <c r="S15" s="186">
        <v>18</v>
      </c>
      <c r="T15" s="187">
        <v>19</v>
      </c>
      <c r="U15" s="187">
        <v>20</v>
      </c>
      <c r="V15" s="187">
        <v>21</v>
      </c>
      <c r="W15" s="189">
        <v>22</v>
      </c>
      <c r="X15" s="190">
        <v>23</v>
      </c>
      <c r="Y15" s="187">
        <v>24</v>
      </c>
      <c r="Z15" s="187">
        <v>25</v>
      </c>
      <c r="AA15" s="188">
        <v>26</v>
      </c>
      <c r="AB15" s="186">
        <v>27</v>
      </c>
      <c r="AC15" s="187">
        <v>28</v>
      </c>
      <c r="AD15" s="187">
        <v>29</v>
      </c>
      <c r="AE15" s="189">
        <v>30</v>
      </c>
      <c r="AF15" s="190">
        <v>31</v>
      </c>
      <c r="AG15" s="187">
        <v>32</v>
      </c>
      <c r="AH15" s="187">
        <v>33</v>
      </c>
      <c r="AI15" s="188">
        <v>34</v>
      </c>
      <c r="AJ15" s="186">
        <v>35</v>
      </c>
      <c r="AK15" s="187">
        <v>36</v>
      </c>
      <c r="AL15" s="187">
        <v>37</v>
      </c>
      <c r="AM15" s="187">
        <v>38</v>
      </c>
      <c r="AN15" s="189">
        <v>39</v>
      </c>
      <c r="AO15" s="190">
        <v>40</v>
      </c>
      <c r="AP15" s="187">
        <v>41</v>
      </c>
      <c r="AQ15" s="187">
        <v>42</v>
      </c>
      <c r="AR15" s="188">
        <v>43</v>
      </c>
      <c r="AS15" s="186">
        <v>44</v>
      </c>
      <c r="AT15" s="187">
        <v>45</v>
      </c>
      <c r="AU15" s="187">
        <v>46</v>
      </c>
      <c r="AV15" s="189">
        <v>47</v>
      </c>
      <c r="AW15" s="190">
        <v>48</v>
      </c>
      <c r="AX15" s="187">
        <v>49</v>
      </c>
      <c r="AY15" s="187">
        <v>50</v>
      </c>
      <c r="AZ15" s="187">
        <v>51</v>
      </c>
      <c r="BA15" s="189">
        <v>52</v>
      </c>
    </row>
    <row r="16" spans="1:53" s="6" customFormat="1" ht="15.75">
      <c r="A16" s="39">
        <v>1</v>
      </c>
      <c r="B16" s="48" t="s">
        <v>19</v>
      </c>
      <c r="C16" s="52" t="s">
        <v>19</v>
      </c>
      <c r="D16" s="52" t="s">
        <v>19</v>
      </c>
      <c r="E16" s="53" t="s">
        <v>19</v>
      </c>
      <c r="F16" s="54" t="s">
        <v>19</v>
      </c>
      <c r="G16" s="55" t="s">
        <v>19</v>
      </c>
      <c r="H16" s="55" t="s">
        <v>19</v>
      </c>
      <c r="I16" s="56" t="s">
        <v>19</v>
      </c>
      <c r="J16" s="48" t="s">
        <v>19</v>
      </c>
      <c r="K16" s="52" t="s">
        <v>19</v>
      </c>
      <c r="L16" s="52" t="s">
        <v>19</v>
      </c>
      <c r="M16" s="57" t="s">
        <v>19</v>
      </c>
      <c r="N16" s="58" t="s">
        <v>19</v>
      </c>
      <c r="O16" s="52" t="s">
        <v>19</v>
      </c>
      <c r="P16" s="52" t="s">
        <v>19</v>
      </c>
      <c r="Q16" s="52" t="s">
        <v>13</v>
      </c>
      <c r="R16" s="53" t="s">
        <v>98</v>
      </c>
      <c r="S16" s="48" t="s">
        <v>98</v>
      </c>
      <c r="T16" s="52"/>
      <c r="U16" s="52"/>
      <c r="V16" s="52"/>
      <c r="W16" s="57"/>
      <c r="X16" s="58" t="s">
        <v>19</v>
      </c>
      <c r="Y16" s="52" t="s">
        <v>19</v>
      </c>
      <c r="Z16" s="52" t="s">
        <v>19</v>
      </c>
      <c r="AA16" s="53" t="s">
        <v>19</v>
      </c>
      <c r="AB16" s="48" t="s">
        <v>19</v>
      </c>
      <c r="AC16" s="52" t="s">
        <v>19</v>
      </c>
      <c r="AD16" s="52" t="s">
        <v>19</v>
      </c>
      <c r="AE16" s="57" t="s">
        <v>19</v>
      </c>
      <c r="AF16" s="58" t="s">
        <v>19</v>
      </c>
      <c r="AG16" s="52" t="s">
        <v>19</v>
      </c>
      <c r="AH16" s="52" t="s">
        <v>19</v>
      </c>
      <c r="AI16" s="53" t="s">
        <v>19</v>
      </c>
      <c r="AJ16" s="48" t="s">
        <v>19</v>
      </c>
      <c r="AK16" s="52" t="s">
        <v>19</v>
      </c>
      <c r="AL16" s="52" t="s">
        <v>19</v>
      </c>
      <c r="AM16" s="52" t="s">
        <v>13</v>
      </c>
      <c r="AN16" s="57"/>
      <c r="AO16" s="58"/>
      <c r="AP16" s="52"/>
      <c r="AQ16" s="52"/>
      <c r="AR16" s="59"/>
      <c r="AS16" s="48" t="s">
        <v>98</v>
      </c>
      <c r="AT16" s="52" t="s">
        <v>98</v>
      </c>
      <c r="AU16" s="52" t="s">
        <v>98</v>
      </c>
      <c r="AV16" s="57" t="s">
        <v>98</v>
      </c>
      <c r="AW16" s="58" t="s">
        <v>98</v>
      </c>
      <c r="AX16" s="52" t="s">
        <v>98</v>
      </c>
      <c r="AY16" s="52"/>
      <c r="AZ16" s="52"/>
      <c r="BA16" s="60"/>
    </row>
    <row r="17" spans="1:53" s="6" customFormat="1" ht="15.75">
      <c r="A17" s="35">
        <v>2</v>
      </c>
      <c r="B17" s="61" t="s">
        <v>19</v>
      </c>
      <c r="C17" s="62" t="s">
        <v>19</v>
      </c>
      <c r="D17" s="62" t="s">
        <v>19</v>
      </c>
      <c r="E17" s="63" t="s">
        <v>19</v>
      </c>
      <c r="F17" s="61" t="s">
        <v>19</v>
      </c>
      <c r="G17" s="62" t="s">
        <v>19</v>
      </c>
      <c r="H17" s="62" t="s">
        <v>19</v>
      </c>
      <c r="I17" s="64" t="s">
        <v>19</v>
      </c>
      <c r="J17" s="61" t="s">
        <v>19</v>
      </c>
      <c r="K17" s="62" t="s">
        <v>19</v>
      </c>
      <c r="L17" s="62" t="s">
        <v>19</v>
      </c>
      <c r="M17" s="64" t="s">
        <v>19</v>
      </c>
      <c r="N17" s="51" t="s">
        <v>19</v>
      </c>
      <c r="O17" s="62" t="s">
        <v>19</v>
      </c>
      <c r="P17" s="62" t="s">
        <v>19</v>
      </c>
      <c r="Q17" s="62" t="s">
        <v>13</v>
      </c>
      <c r="R17" s="63" t="s">
        <v>98</v>
      </c>
      <c r="S17" s="65" t="s">
        <v>98</v>
      </c>
      <c r="T17" s="50"/>
      <c r="U17" s="50"/>
      <c r="V17" s="62"/>
      <c r="W17" s="64"/>
      <c r="X17" s="51" t="s">
        <v>19</v>
      </c>
      <c r="Y17" s="62" t="s">
        <v>19</v>
      </c>
      <c r="Z17" s="50" t="s">
        <v>19</v>
      </c>
      <c r="AA17" s="66" t="s">
        <v>19</v>
      </c>
      <c r="AB17" s="65" t="s">
        <v>19</v>
      </c>
      <c r="AC17" s="50" t="s">
        <v>19</v>
      </c>
      <c r="AD17" s="50" t="s">
        <v>19</v>
      </c>
      <c r="AE17" s="49" t="s">
        <v>19</v>
      </c>
      <c r="AF17" s="67" t="s">
        <v>19</v>
      </c>
      <c r="AG17" s="50" t="s">
        <v>19</v>
      </c>
      <c r="AH17" s="50" t="s">
        <v>19</v>
      </c>
      <c r="AI17" s="66" t="s">
        <v>19</v>
      </c>
      <c r="AJ17" s="65" t="s">
        <v>19</v>
      </c>
      <c r="AK17" s="50" t="s">
        <v>19</v>
      </c>
      <c r="AL17" s="50" t="s">
        <v>19</v>
      </c>
      <c r="AM17" s="50" t="s">
        <v>13</v>
      </c>
      <c r="AN17" s="49"/>
      <c r="AO17" s="67"/>
      <c r="AP17" s="50"/>
      <c r="AQ17" s="50"/>
      <c r="AR17" s="66"/>
      <c r="AS17" s="65" t="s">
        <v>98</v>
      </c>
      <c r="AT17" s="50" t="s">
        <v>98</v>
      </c>
      <c r="AU17" s="50" t="s">
        <v>98</v>
      </c>
      <c r="AV17" s="49" t="s">
        <v>98</v>
      </c>
      <c r="AW17" s="67" t="s">
        <v>98</v>
      </c>
      <c r="AX17" s="50" t="s">
        <v>98</v>
      </c>
      <c r="AY17" s="50"/>
      <c r="AZ17" s="50"/>
      <c r="BA17" s="49"/>
    </row>
    <row r="18" spans="1:54" s="6" customFormat="1" ht="15.75">
      <c r="A18" s="36">
        <v>3</v>
      </c>
      <c r="B18" s="48" t="s">
        <v>14</v>
      </c>
      <c r="C18" s="52" t="s">
        <v>14</v>
      </c>
      <c r="D18" s="52" t="s">
        <v>14</v>
      </c>
      <c r="E18" s="53" t="s">
        <v>14</v>
      </c>
      <c r="F18" s="61" t="s">
        <v>14</v>
      </c>
      <c r="G18" s="62" t="s">
        <v>14</v>
      </c>
      <c r="H18" s="62" t="s">
        <v>14</v>
      </c>
      <c r="I18" s="64" t="s">
        <v>14</v>
      </c>
      <c r="J18" s="48" t="s">
        <v>14</v>
      </c>
      <c r="K18" s="52" t="s">
        <v>14</v>
      </c>
      <c r="L18" s="52" t="s">
        <v>14</v>
      </c>
      <c r="M18" s="57" t="s">
        <v>14</v>
      </c>
      <c r="N18" s="58" t="s">
        <v>14</v>
      </c>
      <c r="O18" s="52" t="s">
        <v>14</v>
      </c>
      <c r="P18" s="52" t="s">
        <v>14</v>
      </c>
      <c r="Q18" s="52" t="s">
        <v>14</v>
      </c>
      <c r="R18" s="53" t="s">
        <v>98</v>
      </c>
      <c r="S18" s="68" t="s">
        <v>98</v>
      </c>
      <c r="T18" s="69" t="s">
        <v>14</v>
      </c>
      <c r="U18" s="69" t="s">
        <v>14</v>
      </c>
      <c r="V18" s="52" t="s">
        <v>14</v>
      </c>
      <c r="W18" s="57" t="s">
        <v>14</v>
      </c>
      <c r="X18" s="58" t="s">
        <v>14</v>
      </c>
      <c r="Y18" s="52" t="s">
        <v>14</v>
      </c>
      <c r="Z18" s="69" t="s">
        <v>14</v>
      </c>
      <c r="AA18" s="70" t="s">
        <v>14</v>
      </c>
      <c r="AB18" s="68" t="s">
        <v>14</v>
      </c>
      <c r="AC18" s="69" t="s">
        <v>14</v>
      </c>
      <c r="AD18" s="69" t="s">
        <v>14</v>
      </c>
      <c r="AE18" s="71" t="s">
        <v>14</v>
      </c>
      <c r="AF18" s="72" t="s">
        <v>14</v>
      </c>
      <c r="AG18" s="69" t="s">
        <v>14</v>
      </c>
      <c r="AH18" s="69" t="s">
        <v>14</v>
      </c>
      <c r="AI18" s="70" t="s">
        <v>14</v>
      </c>
      <c r="AJ18" s="68" t="s">
        <v>14</v>
      </c>
      <c r="AK18" s="69" t="s">
        <v>14</v>
      </c>
      <c r="AL18" s="69" t="s">
        <v>14</v>
      </c>
      <c r="AM18" s="69" t="s">
        <v>14</v>
      </c>
      <c r="AN18" s="71" t="s">
        <v>14</v>
      </c>
      <c r="AO18" s="72" t="s">
        <v>14</v>
      </c>
      <c r="AP18" s="69"/>
      <c r="AQ18" s="69"/>
      <c r="AR18" s="70"/>
      <c r="AS18" s="68" t="s">
        <v>98</v>
      </c>
      <c r="AT18" s="69" t="s">
        <v>98</v>
      </c>
      <c r="AU18" s="69" t="s">
        <v>98</v>
      </c>
      <c r="AV18" s="71" t="s">
        <v>98</v>
      </c>
      <c r="AW18" s="72" t="s">
        <v>98</v>
      </c>
      <c r="AX18" s="69" t="s">
        <v>98</v>
      </c>
      <c r="AY18" s="69"/>
      <c r="AZ18" s="69"/>
      <c r="BA18" s="71"/>
      <c r="BB18" s="41"/>
    </row>
    <row r="19" spans="1:54" s="6" customFormat="1" ht="16.5" thickBot="1">
      <c r="A19" s="37">
        <v>4</v>
      </c>
      <c r="B19" s="73"/>
      <c r="C19" s="74"/>
      <c r="D19" s="74"/>
      <c r="E19" s="75"/>
      <c r="F19" s="73"/>
      <c r="G19" s="74"/>
      <c r="H19" s="74"/>
      <c r="I19" s="76"/>
      <c r="J19" s="73"/>
      <c r="K19" s="74"/>
      <c r="L19" s="74"/>
      <c r="M19" s="76"/>
      <c r="N19" s="77"/>
      <c r="O19" s="74"/>
      <c r="P19" s="74"/>
      <c r="Q19" s="74"/>
      <c r="R19" s="75" t="s">
        <v>98</v>
      </c>
      <c r="S19" s="78" t="s">
        <v>98</v>
      </c>
      <c r="T19" s="79"/>
      <c r="U19" s="79"/>
      <c r="V19" s="74"/>
      <c r="W19" s="76"/>
      <c r="X19" s="77"/>
      <c r="Y19" s="74"/>
      <c r="Z19" s="79"/>
      <c r="AA19" s="80"/>
      <c r="AB19" s="78"/>
      <c r="AC19" s="79"/>
      <c r="AD19" s="79"/>
      <c r="AE19" s="81"/>
      <c r="AF19" s="82"/>
      <c r="AG19" s="79"/>
      <c r="AH19" s="79"/>
      <c r="AI19" s="80"/>
      <c r="AJ19" s="78"/>
      <c r="AK19" s="79"/>
      <c r="AL19" s="79"/>
      <c r="AM19" s="79"/>
      <c r="AN19" s="81"/>
      <c r="AO19" s="82"/>
      <c r="AP19" s="79"/>
      <c r="AQ19" s="79"/>
      <c r="AR19" s="80"/>
      <c r="AS19" s="78" t="s">
        <v>98</v>
      </c>
      <c r="AT19" s="79" t="s">
        <v>98</v>
      </c>
      <c r="AU19" s="79" t="s">
        <v>98</v>
      </c>
      <c r="AV19" s="81" t="s">
        <v>98</v>
      </c>
      <c r="AW19" s="82" t="s">
        <v>98</v>
      </c>
      <c r="AX19" s="79" t="s">
        <v>98</v>
      </c>
      <c r="AY19" s="79"/>
      <c r="AZ19" s="79"/>
      <c r="BA19" s="81"/>
      <c r="BB19" s="32"/>
    </row>
    <row r="20" spans="1:52" s="6" customFormat="1" ht="20.25">
      <c r="A20" s="369" t="s">
        <v>99</v>
      </c>
      <c r="B20" s="369"/>
      <c r="C20" s="369"/>
      <c r="D20" s="369"/>
      <c r="E20" s="369"/>
      <c r="F20" s="369"/>
      <c r="G20" s="369"/>
      <c r="H20" s="369"/>
      <c r="I20" s="369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14"/>
      <c r="AW20" s="14"/>
      <c r="AX20" s="14"/>
      <c r="AY20" s="14"/>
      <c r="AZ20" s="14"/>
    </row>
    <row r="21" spans="1:52" s="6" customFormat="1" ht="15.75">
      <c r="A21" s="15"/>
      <c r="B21" s="15"/>
      <c r="C21" s="15"/>
      <c r="D21" s="15"/>
      <c r="E21" s="15"/>
      <c r="F21" s="15"/>
      <c r="G21" s="15"/>
      <c r="H21" s="15"/>
      <c r="I21" s="1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4"/>
      <c r="AW21" s="14"/>
      <c r="AX21" s="14"/>
      <c r="AY21" s="14"/>
      <c r="AZ21" s="14"/>
    </row>
    <row r="22" spans="1:53" s="6" customFormat="1" ht="23.25" customHeight="1" thickBot="1">
      <c r="A22" s="318" t="s">
        <v>75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40"/>
      <c r="AA22" s="318" t="s">
        <v>76</v>
      </c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40"/>
      <c r="AM22" s="318" t="s">
        <v>77</v>
      </c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</row>
    <row r="23" spans="1:53" s="6" customFormat="1" ht="15.75" customHeight="1">
      <c r="A23" s="371" t="s">
        <v>1</v>
      </c>
      <c r="B23" s="372"/>
      <c r="C23" s="377" t="s">
        <v>15</v>
      </c>
      <c r="D23" s="372"/>
      <c r="E23" s="372"/>
      <c r="F23" s="372"/>
      <c r="G23" s="303" t="s">
        <v>16</v>
      </c>
      <c r="H23" s="304"/>
      <c r="I23" s="304"/>
      <c r="J23" s="304"/>
      <c r="K23" s="304"/>
      <c r="L23" s="304"/>
      <c r="M23" s="319"/>
      <c r="N23" s="303" t="s">
        <v>17</v>
      </c>
      <c r="O23" s="304"/>
      <c r="P23" s="304"/>
      <c r="Q23" s="304"/>
      <c r="R23" s="303" t="s">
        <v>18</v>
      </c>
      <c r="S23" s="304"/>
      <c r="T23" s="304"/>
      <c r="U23" s="304"/>
      <c r="V23" s="319"/>
      <c r="W23" s="378" t="s">
        <v>23</v>
      </c>
      <c r="X23" s="372"/>
      <c r="Y23" s="379"/>
      <c r="Z23" s="16"/>
      <c r="AA23" s="389" t="s">
        <v>24</v>
      </c>
      <c r="AB23" s="390"/>
      <c r="AC23" s="390"/>
      <c r="AD23" s="390"/>
      <c r="AE23" s="390"/>
      <c r="AF23" s="378" t="s">
        <v>94</v>
      </c>
      <c r="AG23" s="390"/>
      <c r="AH23" s="390"/>
      <c r="AI23" s="378" t="s">
        <v>25</v>
      </c>
      <c r="AJ23" s="372"/>
      <c r="AK23" s="395"/>
      <c r="AL23" s="17"/>
      <c r="AM23" s="347" t="s">
        <v>92</v>
      </c>
      <c r="AN23" s="348"/>
      <c r="AO23" s="349"/>
      <c r="AP23" s="303" t="s">
        <v>93</v>
      </c>
      <c r="AQ23" s="304"/>
      <c r="AR23" s="304"/>
      <c r="AS23" s="304"/>
      <c r="AT23" s="304"/>
      <c r="AU23" s="304"/>
      <c r="AV23" s="304"/>
      <c r="AW23" s="319"/>
      <c r="AX23" s="303" t="s">
        <v>94</v>
      </c>
      <c r="AY23" s="304"/>
      <c r="AZ23" s="304"/>
      <c r="BA23" s="382"/>
    </row>
    <row r="24" spans="1:53" s="6" customFormat="1" ht="15.75" customHeight="1">
      <c r="A24" s="373"/>
      <c r="B24" s="374"/>
      <c r="C24" s="374"/>
      <c r="D24" s="374"/>
      <c r="E24" s="374"/>
      <c r="F24" s="374"/>
      <c r="G24" s="305"/>
      <c r="H24" s="306"/>
      <c r="I24" s="306"/>
      <c r="J24" s="306"/>
      <c r="K24" s="306"/>
      <c r="L24" s="306"/>
      <c r="M24" s="320"/>
      <c r="N24" s="305"/>
      <c r="O24" s="306"/>
      <c r="P24" s="306"/>
      <c r="Q24" s="306"/>
      <c r="R24" s="305"/>
      <c r="S24" s="306"/>
      <c r="T24" s="306"/>
      <c r="U24" s="306"/>
      <c r="V24" s="320"/>
      <c r="W24" s="374"/>
      <c r="X24" s="374"/>
      <c r="Y24" s="380"/>
      <c r="Z24" s="16"/>
      <c r="AA24" s="391"/>
      <c r="AB24" s="392"/>
      <c r="AC24" s="392"/>
      <c r="AD24" s="392"/>
      <c r="AE24" s="392"/>
      <c r="AF24" s="392"/>
      <c r="AG24" s="392"/>
      <c r="AH24" s="392"/>
      <c r="AI24" s="374"/>
      <c r="AJ24" s="374"/>
      <c r="AK24" s="396"/>
      <c r="AL24" s="18"/>
      <c r="AM24" s="350"/>
      <c r="AN24" s="351"/>
      <c r="AO24" s="352"/>
      <c r="AP24" s="305"/>
      <c r="AQ24" s="306"/>
      <c r="AR24" s="306"/>
      <c r="AS24" s="306"/>
      <c r="AT24" s="306"/>
      <c r="AU24" s="306"/>
      <c r="AV24" s="306"/>
      <c r="AW24" s="320"/>
      <c r="AX24" s="305"/>
      <c r="AY24" s="306"/>
      <c r="AZ24" s="306"/>
      <c r="BA24" s="383"/>
    </row>
    <row r="25" spans="1:53" s="6" customFormat="1" ht="30" customHeight="1" thickBot="1">
      <c r="A25" s="375"/>
      <c r="B25" s="376"/>
      <c r="C25" s="376"/>
      <c r="D25" s="376"/>
      <c r="E25" s="376"/>
      <c r="F25" s="376"/>
      <c r="G25" s="307"/>
      <c r="H25" s="308"/>
      <c r="I25" s="308"/>
      <c r="J25" s="308"/>
      <c r="K25" s="308"/>
      <c r="L25" s="308"/>
      <c r="M25" s="326"/>
      <c r="N25" s="307"/>
      <c r="O25" s="308"/>
      <c r="P25" s="308"/>
      <c r="Q25" s="308"/>
      <c r="R25" s="307"/>
      <c r="S25" s="308"/>
      <c r="T25" s="308"/>
      <c r="U25" s="308"/>
      <c r="V25" s="326"/>
      <c r="W25" s="376"/>
      <c r="X25" s="376"/>
      <c r="Y25" s="381"/>
      <c r="Z25" s="16"/>
      <c r="AA25" s="393"/>
      <c r="AB25" s="394"/>
      <c r="AC25" s="394"/>
      <c r="AD25" s="394"/>
      <c r="AE25" s="394"/>
      <c r="AF25" s="394"/>
      <c r="AG25" s="394"/>
      <c r="AH25" s="394"/>
      <c r="AI25" s="394"/>
      <c r="AJ25" s="394"/>
      <c r="AK25" s="397"/>
      <c r="AL25" s="18"/>
      <c r="AM25" s="350"/>
      <c r="AN25" s="351"/>
      <c r="AO25" s="352"/>
      <c r="AP25" s="305"/>
      <c r="AQ25" s="306"/>
      <c r="AR25" s="306"/>
      <c r="AS25" s="306"/>
      <c r="AT25" s="306"/>
      <c r="AU25" s="306"/>
      <c r="AV25" s="306"/>
      <c r="AW25" s="320"/>
      <c r="AX25" s="305"/>
      <c r="AY25" s="306"/>
      <c r="AZ25" s="306"/>
      <c r="BA25" s="383"/>
    </row>
    <row r="26" spans="1:53" s="6" customFormat="1" ht="21" customHeight="1">
      <c r="A26" s="388">
        <v>1</v>
      </c>
      <c r="B26" s="362"/>
      <c r="C26" s="361">
        <v>30</v>
      </c>
      <c r="D26" s="361"/>
      <c r="E26" s="361"/>
      <c r="F26" s="361"/>
      <c r="G26" s="309">
        <v>2</v>
      </c>
      <c r="H26" s="310"/>
      <c r="I26" s="310"/>
      <c r="J26" s="310"/>
      <c r="K26" s="310"/>
      <c r="L26" s="310"/>
      <c r="M26" s="327"/>
      <c r="N26" s="309"/>
      <c r="O26" s="310"/>
      <c r="P26" s="310"/>
      <c r="Q26" s="310"/>
      <c r="R26" s="309">
        <v>8</v>
      </c>
      <c r="S26" s="310"/>
      <c r="T26" s="310"/>
      <c r="U26" s="310"/>
      <c r="V26" s="327"/>
      <c r="W26" s="361">
        <f>C26+G26+N26+R26</f>
        <v>40</v>
      </c>
      <c r="X26" s="362"/>
      <c r="Y26" s="363"/>
      <c r="Z26" s="16"/>
      <c r="AA26" s="331" t="s">
        <v>48</v>
      </c>
      <c r="AB26" s="332"/>
      <c r="AC26" s="332"/>
      <c r="AD26" s="332"/>
      <c r="AE26" s="332"/>
      <c r="AF26" s="337" t="s">
        <v>78</v>
      </c>
      <c r="AG26" s="337"/>
      <c r="AH26" s="337"/>
      <c r="AI26" s="340">
        <v>38</v>
      </c>
      <c r="AJ26" s="341"/>
      <c r="AK26" s="342"/>
      <c r="AL26" s="18"/>
      <c r="AM26" s="276">
        <v>1</v>
      </c>
      <c r="AN26" s="277"/>
      <c r="AO26" s="278"/>
      <c r="AP26" s="282" t="s">
        <v>96</v>
      </c>
      <c r="AQ26" s="283"/>
      <c r="AR26" s="283"/>
      <c r="AS26" s="283"/>
      <c r="AT26" s="283"/>
      <c r="AU26" s="283"/>
      <c r="AV26" s="283"/>
      <c r="AW26" s="284"/>
      <c r="AX26" s="282">
        <v>7</v>
      </c>
      <c r="AY26" s="283"/>
      <c r="AZ26" s="283"/>
      <c r="BA26" s="288"/>
    </row>
    <row r="27" spans="1:53" s="6" customFormat="1" ht="20.25">
      <c r="A27" s="322">
        <v>2</v>
      </c>
      <c r="B27" s="323"/>
      <c r="C27" s="330">
        <v>30</v>
      </c>
      <c r="D27" s="323"/>
      <c r="E27" s="323"/>
      <c r="F27" s="323"/>
      <c r="G27" s="311">
        <v>2</v>
      </c>
      <c r="H27" s="312"/>
      <c r="I27" s="312"/>
      <c r="J27" s="312"/>
      <c r="K27" s="312"/>
      <c r="L27" s="312"/>
      <c r="M27" s="321"/>
      <c r="N27" s="296"/>
      <c r="O27" s="297"/>
      <c r="P27" s="297"/>
      <c r="Q27" s="297"/>
      <c r="R27" s="296">
        <v>8</v>
      </c>
      <c r="S27" s="297"/>
      <c r="T27" s="297"/>
      <c r="U27" s="297"/>
      <c r="V27" s="298"/>
      <c r="W27" s="313">
        <f>C27+G27+N27+R27</f>
        <v>40</v>
      </c>
      <c r="X27" s="314"/>
      <c r="Y27" s="315"/>
      <c r="Z27" s="16"/>
      <c r="AA27" s="333"/>
      <c r="AB27" s="334"/>
      <c r="AC27" s="334"/>
      <c r="AD27" s="334"/>
      <c r="AE27" s="334"/>
      <c r="AF27" s="338"/>
      <c r="AG27" s="338"/>
      <c r="AH27" s="338"/>
      <c r="AI27" s="343"/>
      <c r="AJ27" s="343"/>
      <c r="AK27" s="344"/>
      <c r="AL27" s="19"/>
      <c r="AM27" s="279"/>
      <c r="AN27" s="280"/>
      <c r="AO27" s="281"/>
      <c r="AP27" s="285"/>
      <c r="AQ27" s="286"/>
      <c r="AR27" s="286"/>
      <c r="AS27" s="286"/>
      <c r="AT27" s="286"/>
      <c r="AU27" s="286"/>
      <c r="AV27" s="286"/>
      <c r="AW27" s="287"/>
      <c r="AX27" s="285"/>
      <c r="AY27" s="286"/>
      <c r="AZ27" s="286"/>
      <c r="BA27" s="289"/>
    </row>
    <row r="28" spans="1:53" s="6" customFormat="1" ht="20.25" customHeight="1">
      <c r="A28" s="322">
        <v>3</v>
      </c>
      <c r="B28" s="323"/>
      <c r="C28" s="330"/>
      <c r="D28" s="323"/>
      <c r="E28" s="323"/>
      <c r="F28" s="323"/>
      <c r="G28" s="311"/>
      <c r="H28" s="312"/>
      <c r="I28" s="312"/>
      <c r="J28" s="312"/>
      <c r="K28" s="312"/>
      <c r="L28" s="312"/>
      <c r="M28" s="321"/>
      <c r="N28" s="311">
        <v>38</v>
      </c>
      <c r="O28" s="312"/>
      <c r="P28" s="312"/>
      <c r="Q28" s="312"/>
      <c r="R28" s="296">
        <v>8</v>
      </c>
      <c r="S28" s="297"/>
      <c r="T28" s="297"/>
      <c r="U28" s="297"/>
      <c r="V28" s="298"/>
      <c r="W28" s="313">
        <f>C28+G28+N28+R28</f>
        <v>46</v>
      </c>
      <c r="X28" s="314"/>
      <c r="Y28" s="315"/>
      <c r="Z28" s="16"/>
      <c r="AA28" s="333"/>
      <c r="AB28" s="334"/>
      <c r="AC28" s="334"/>
      <c r="AD28" s="334"/>
      <c r="AE28" s="334"/>
      <c r="AF28" s="338"/>
      <c r="AG28" s="338"/>
      <c r="AH28" s="338"/>
      <c r="AI28" s="343"/>
      <c r="AJ28" s="343"/>
      <c r="AK28" s="344"/>
      <c r="AL28" s="20"/>
      <c r="AM28" s="279"/>
      <c r="AN28" s="280"/>
      <c r="AO28" s="281"/>
      <c r="AP28" s="285"/>
      <c r="AQ28" s="286"/>
      <c r="AR28" s="286"/>
      <c r="AS28" s="286"/>
      <c r="AT28" s="286"/>
      <c r="AU28" s="286"/>
      <c r="AV28" s="286"/>
      <c r="AW28" s="287"/>
      <c r="AX28" s="285"/>
      <c r="AY28" s="286"/>
      <c r="AZ28" s="286"/>
      <c r="BA28" s="289"/>
    </row>
    <row r="29" spans="1:53" s="6" customFormat="1" ht="20.25">
      <c r="A29" s="322">
        <v>4</v>
      </c>
      <c r="B29" s="323"/>
      <c r="C29" s="330"/>
      <c r="D29" s="323"/>
      <c r="E29" s="323"/>
      <c r="F29" s="323"/>
      <c r="G29" s="311"/>
      <c r="H29" s="312"/>
      <c r="I29" s="312"/>
      <c r="J29" s="312"/>
      <c r="K29" s="312"/>
      <c r="L29" s="312"/>
      <c r="M29" s="321"/>
      <c r="N29" s="311"/>
      <c r="O29" s="312"/>
      <c r="P29" s="312"/>
      <c r="Q29" s="312"/>
      <c r="R29" s="296">
        <v>8</v>
      </c>
      <c r="S29" s="297"/>
      <c r="T29" s="297"/>
      <c r="U29" s="297"/>
      <c r="V29" s="298"/>
      <c r="W29" s="313">
        <f>C29+G29+N29+R29</f>
        <v>8</v>
      </c>
      <c r="X29" s="314"/>
      <c r="Y29" s="315"/>
      <c r="Z29" s="16"/>
      <c r="AA29" s="333"/>
      <c r="AB29" s="334"/>
      <c r="AC29" s="334"/>
      <c r="AD29" s="334"/>
      <c r="AE29" s="334"/>
      <c r="AF29" s="338"/>
      <c r="AG29" s="338"/>
      <c r="AH29" s="338"/>
      <c r="AI29" s="343"/>
      <c r="AJ29" s="343"/>
      <c r="AK29" s="344"/>
      <c r="AL29" s="20"/>
      <c r="AM29" s="290">
        <v>2</v>
      </c>
      <c r="AN29" s="291"/>
      <c r="AO29" s="292"/>
      <c r="AP29" s="353" t="s">
        <v>97</v>
      </c>
      <c r="AQ29" s="354"/>
      <c r="AR29" s="354"/>
      <c r="AS29" s="354"/>
      <c r="AT29" s="354"/>
      <c r="AU29" s="354"/>
      <c r="AV29" s="354"/>
      <c r="AW29" s="355"/>
      <c r="AX29" s="353">
        <v>8</v>
      </c>
      <c r="AY29" s="354"/>
      <c r="AZ29" s="354"/>
      <c r="BA29" s="359"/>
    </row>
    <row r="30" spans="1:53" s="6" customFormat="1" ht="21" thickBot="1">
      <c r="A30" s="328" t="s">
        <v>23</v>
      </c>
      <c r="B30" s="329"/>
      <c r="C30" s="364">
        <f>C26+C27+C28+C29</f>
        <v>60</v>
      </c>
      <c r="D30" s="329"/>
      <c r="E30" s="329"/>
      <c r="F30" s="329"/>
      <c r="G30" s="324">
        <f>G26+G27+G28+G29</f>
        <v>4</v>
      </c>
      <c r="H30" s="325"/>
      <c r="I30" s="325"/>
      <c r="J30" s="325"/>
      <c r="K30" s="325"/>
      <c r="L30" s="325"/>
      <c r="M30" s="365"/>
      <c r="N30" s="324">
        <f>N26+N27+N28+N29</f>
        <v>38</v>
      </c>
      <c r="O30" s="325"/>
      <c r="P30" s="325"/>
      <c r="Q30" s="325"/>
      <c r="R30" s="299">
        <f>R26+R27+R28+R29</f>
        <v>32</v>
      </c>
      <c r="S30" s="300"/>
      <c r="T30" s="300"/>
      <c r="U30" s="300"/>
      <c r="V30" s="301"/>
      <c r="W30" s="299">
        <f>W26+W27+W28+W29</f>
        <v>134</v>
      </c>
      <c r="X30" s="316"/>
      <c r="Y30" s="317"/>
      <c r="AA30" s="335"/>
      <c r="AB30" s="336"/>
      <c r="AC30" s="336"/>
      <c r="AD30" s="336"/>
      <c r="AE30" s="336"/>
      <c r="AF30" s="339"/>
      <c r="AG30" s="339"/>
      <c r="AH30" s="339"/>
      <c r="AI30" s="345"/>
      <c r="AJ30" s="345"/>
      <c r="AK30" s="346"/>
      <c r="AM30" s="293"/>
      <c r="AN30" s="294"/>
      <c r="AO30" s="295"/>
      <c r="AP30" s="356"/>
      <c r="AQ30" s="357"/>
      <c r="AR30" s="357"/>
      <c r="AS30" s="357"/>
      <c r="AT30" s="357"/>
      <c r="AU30" s="357"/>
      <c r="AV30" s="357"/>
      <c r="AW30" s="358"/>
      <c r="AX30" s="356"/>
      <c r="AY30" s="357"/>
      <c r="AZ30" s="357"/>
      <c r="BA30" s="360"/>
    </row>
    <row r="31" s="6" customFormat="1" ht="15.75"/>
    <row r="32" s="6" customFormat="1" ht="15.75"/>
    <row r="33" s="6" customFormat="1" ht="15.75"/>
    <row r="34" s="6" customFormat="1" ht="15.75"/>
    <row r="35" s="6" customFormat="1" ht="15.75"/>
    <row r="36" s="6" customFormat="1" ht="15.75"/>
    <row r="37" s="6" customFormat="1" ht="15.75"/>
    <row r="38" s="6" customFormat="1" ht="15.75"/>
    <row r="39" s="6" customFormat="1" ht="15.75"/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</sheetData>
  <sheetProtection/>
  <mergeCells count="88">
    <mergeCell ref="P10:AM10"/>
    <mergeCell ref="A4:O4"/>
    <mergeCell ref="AO5:BA6"/>
    <mergeCell ref="AO7:BA7"/>
    <mergeCell ref="A1:O1"/>
    <mergeCell ref="P1:AN1"/>
    <mergeCell ref="AO1:BA3"/>
    <mergeCell ref="A2:O2"/>
    <mergeCell ref="A3:O3"/>
    <mergeCell ref="P3:AN3"/>
    <mergeCell ref="A7:O7"/>
    <mergeCell ref="P7:AM7"/>
    <mergeCell ref="A6:O6"/>
    <mergeCell ref="A5:O5"/>
    <mergeCell ref="P5:AM5"/>
    <mergeCell ref="P8:AM8"/>
    <mergeCell ref="A13:BA13"/>
    <mergeCell ref="AO14:AR14"/>
    <mergeCell ref="AB14:AE14"/>
    <mergeCell ref="AF14:AI14"/>
    <mergeCell ref="A14:A15"/>
    <mergeCell ref="B14:E14"/>
    <mergeCell ref="F14:I14"/>
    <mergeCell ref="AS14:AV14"/>
    <mergeCell ref="S14:W14"/>
    <mergeCell ref="P11:AM11"/>
    <mergeCell ref="P9:AM9"/>
    <mergeCell ref="N14:R14"/>
    <mergeCell ref="A26:B26"/>
    <mergeCell ref="AA23:AE25"/>
    <mergeCell ref="C26:F26"/>
    <mergeCell ref="AI23:AK25"/>
    <mergeCell ref="AJ14:AN14"/>
    <mergeCell ref="AF23:AH25"/>
    <mergeCell ref="X14:AA14"/>
    <mergeCell ref="AW14:BA14"/>
    <mergeCell ref="A20:AU20"/>
    <mergeCell ref="A23:B25"/>
    <mergeCell ref="C23:F25"/>
    <mergeCell ref="W23:Y25"/>
    <mergeCell ref="AX23:BA25"/>
    <mergeCell ref="J14:M14"/>
    <mergeCell ref="AA22:AK22"/>
    <mergeCell ref="C27:F27"/>
    <mergeCell ref="G26:M26"/>
    <mergeCell ref="G27:M27"/>
    <mergeCell ref="A29:B29"/>
    <mergeCell ref="G30:M30"/>
    <mergeCell ref="G23:M25"/>
    <mergeCell ref="AM22:BA22"/>
    <mergeCell ref="AA26:AE30"/>
    <mergeCell ref="AF26:AH30"/>
    <mergeCell ref="AI26:AK30"/>
    <mergeCell ref="AM23:AO25"/>
    <mergeCell ref="W28:Y28"/>
    <mergeCell ref="AP29:AW30"/>
    <mergeCell ref="AX29:BA30"/>
    <mergeCell ref="W26:Y26"/>
    <mergeCell ref="W27:Y27"/>
    <mergeCell ref="G29:M29"/>
    <mergeCell ref="A28:B28"/>
    <mergeCell ref="N30:Q30"/>
    <mergeCell ref="R23:V25"/>
    <mergeCell ref="R26:V26"/>
    <mergeCell ref="A30:B30"/>
    <mergeCell ref="C28:F28"/>
    <mergeCell ref="C29:F29"/>
    <mergeCell ref="C30:F30"/>
    <mergeCell ref="A27:B27"/>
    <mergeCell ref="AO8:BA9"/>
    <mergeCell ref="N23:Q25"/>
    <mergeCell ref="N26:Q26"/>
    <mergeCell ref="N27:Q27"/>
    <mergeCell ref="N28:Q28"/>
    <mergeCell ref="N29:Q29"/>
    <mergeCell ref="W29:Y29"/>
    <mergeCell ref="A22:Y22"/>
    <mergeCell ref="AP23:AW25"/>
    <mergeCell ref="G28:M28"/>
    <mergeCell ref="AM26:AO28"/>
    <mergeCell ref="AP26:AW28"/>
    <mergeCell ref="AX26:BA28"/>
    <mergeCell ref="AM29:AO30"/>
    <mergeCell ref="R27:V27"/>
    <mergeCell ref="R28:V28"/>
    <mergeCell ref="R29:V29"/>
    <mergeCell ref="R30:V30"/>
    <mergeCell ref="W30:Y30"/>
  </mergeCells>
  <printOptions/>
  <pageMargins left="0.56" right="0.36" top="1" bottom="1" header="0.5" footer="0.5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80" zoomScaleNormal="75" zoomScaleSheetLayoutView="80" zoomScalePageLayoutView="0" workbookViewId="0" topLeftCell="A39">
      <selection activeCell="L57" sqref="L57"/>
    </sheetView>
  </sheetViews>
  <sheetFormatPr defaultColWidth="9.00390625" defaultRowHeight="12.75"/>
  <cols>
    <col min="1" max="1" width="10.125" style="5" customWidth="1"/>
    <col min="2" max="2" width="54.00390625" style="5" customWidth="1"/>
    <col min="3" max="3" width="9.00390625" style="5" customWidth="1"/>
    <col min="4" max="4" width="6.125" style="5" customWidth="1"/>
    <col min="5" max="5" width="7.75390625" style="5" customWidth="1"/>
    <col min="6" max="6" width="6.75390625" style="5" customWidth="1"/>
    <col min="7" max="7" width="7.25390625" style="5" customWidth="1"/>
    <col min="8" max="8" width="9.125" style="5" customWidth="1"/>
    <col min="9" max="9" width="9.75390625" style="5" customWidth="1"/>
    <col min="10" max="10" width="8.25390625" style="5" customWidth="1"/>
    <col min="11" max="11" width="8.375" style="5" customWidth="1"/>
    <col min="12" max="12" width="7.875" style="5" customWidth="1"/>
    <col min="13" max="13" width="8.375" style="5" customWidth="1"/>
    <col min="14" max="14" width="7.25390625" style="5" customWidth="1"/>
    <col min="15" max="15" width="7.875" style="5" customWidth="1"/>
    <col min="16" max="16" width="7.125" style="5" customWidth="1"/>
    <col min="17" max="19" width="7.25390625" style="5" customWidth="1"/>
    <col min="20" max="20" width="7.875" style="5" customWidth="1"/>
    <col min="21" max="21" width="7.625" style="5" customWidth="1"/>
    <col min="22" max="16384" width="9.125" style="5" customWidth="1"/>
  </cols>
  <sheetData>
    <row r="1" spans="1:21" ht="19.5" thickBot="1">
      <c r="A1" s="470" t="s">
        <v>113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</row>
    <row r="2" spans="1:21" ht="15.75" customHeight="1">
      <c r="A2" s="434" t="s">
        <v>114</v>
      </c>
      <c r="B2" s="437" t="s">
        <v>26</v>
      </c>
      <c r="C2" s="449" t="s">
        <v>115</v>
      </c>
      <c r="D2" s="450"/>
      <c r="E2" s="451"/>
      <c r="F2" s="452"/>
      <c r="G2" s="440" t="s">
        <v>117</v>
      </c>
      <c r="H2" s="474" t="s">
        <v>27</v>
      </c>
      <c r="I2" s="475"/>
      <c r="J2" s="475"/>
      <c r="K2" s="475"/>
      <c r="L2" s="475"/>
      <c r="M2" s="452"/>
      <c r="N2" s="455" t="s">
        <v>84</v>
      </c>
      <c r="O2" s="456"/>
      <c r="P2" s="456"/>
      <c r="Q2" s="456"/>
      <c r="R2" s="456"/>
      <c r="S2" s="456"/>
      <c r="T2" s="456"/>
      <c r="U2" s="457"/>
    </row>
    <row r="3" spans="1:21" ht="18.75" customHeight="1">
      <c r="A3" s="435"/>
      <c r="B3" s="438"/>
      <c r="C3" s="453"/>
      <c r="D3" s="454"/>
      <c r="E3" s="426"/>
      <c r="F3" s="429"/>
      <c r="G3" s="441"/>
      <c r="H3" s="441" t="s">
        <v>28</v>
      </c>
      <c r="I3" s="464" t="s">
        <v>29</v>
      </c>
      <c r="J3" s="465"/>
      <c r="K3" s="465"/>
      <c r="L3" s="465"/>
      <c r="M3" s="445" t="s">
        <v>30</v>
      </c>
      <c r="N3" s="458" t="s">
        <v>31</v>
      </c>
      <c r="O3" s="459"/>
      <c r="P3" s="458" t="s">
        <v>44</v>
      </c>
      <c r="Q3" s="459"/>
      <c r="R3" s="458" t="s">
        <v>46</v>
      </c>
      <c r="S3" s="459"/>
      <c r="T3" s="458" t="s">
        <v>47</v>
      </c>
      <c r="U3" s="459"/>
    </row>
    <row r="4" spans="1:21" ht="19.5" customHeight="1">
      <c r="A4" s="435"/>
      <c r="B4" s="438"/>
      <c r="C4" s="453"/>
      <c r="D4" s="454"/>
      <c r="E4" s="426"/>
      <c r="F4" s="429"/>
      <c r="G4" s="441"/>
      <c r="H4" s="462"/>
      <c r="I4" s="430" t="s">
        <v>32</v>
      </c>
      <c r="J4" s="425" t="s">
        <v>33</v>
      </c>
      <c r="K4" s="426"/>
      <c r="L4" s="426"/>
      <c r="M4" s="429"/>
      <c r="N4" s="460"/>
      <c r="O4" s="461"/>
      <c r="P4" s="460"/>
      <c r="Q4" s="461"/>
      <c r="R4" s="460"/>
      <c r="S4" s="461"/>
      <c r="T4" s="460"/>
      <c r="U4" s="461"/>
    </row>
    <row r="5" spans="1:21" ht="12.75">
      <c r="A5" s="435"/>
      <c r="B5" s="438"/>
      <c r="C5" s="430" t="s">
        <v>34</v>
      </c>
      <c r="D5" s="427" t="s">
        <v>35</v>
      </c>
      <c r="E5" s="426" t="s">
        <v>36</v>
      </c>
      <c r="F5" s="429"/>
      <c r="G5" s="441"/>
      <c r="H5" s="462"/>
      <c r="I5" s="447"/>
      <c r="J5" s="432" t="s">
        <v>37</v>
      </c>
      <c r="K5" s="427" t="s">
        <v>38</v>
      </c>
      <c r="L5" s="427" t="s">
        <v>39</v>
      </c>
      <c r="M5" s="429"/>
      <c r="N5" s="472">
        <v>1</v>
      </c>
      <c r="O5" s="459">
        <v>2</v>
      </c>
      <c r="P5" s="472">
        <v>3</v>
      </c>
      <c r="Q5" s="459">
        <v>4</v>
      </c>
      <c r="R5" s="468">
        <v>5</v>
      </c>
      <c r="S5" s="466">
        <v>6</v>
      </c>
      <c r="T5" s="468">
        <v>7</v>
      </c>
      <c r="U5" s="466">
        <v>8</v>
      </c>
    </row>
    <row r="6" spans="1:21" ht="12.75">
      <c r="A6" s="435"/>
      <c r="B6" s="438"/>
      <c r="C6" s="430"/>
      <c r="D6" s="427"/>
      <c r="E6" s="426"/>
      <c r="F6" s="429"/>
      <c r="G6" s="441"/>
      <c r="H6" s="462"/>
      <c r="I6" s="447"/>
      <c r="J6" s="432"/>
      <c r="K6" s="427"/>
      <c r="L6" s="427"/>
      <c r="M6" s="429"/>
      <c r="N6" s="473"/>
      <c r="O6" s="461"/>
      <c r="P6" s="473"/>
      <c r="Q6" s="461"/>
      <c r="R6" s="469"/>
      <c r="S6" s="467"/>
      <c r="T6" s="469"/>
      <c r="U6" s="467"/>
    </row>
    <row r="7" spans="1:21" ht="25.5" customHeight="1">
      <c r="A7" s="435"/>
      <c r="B7" s="438"/>
      <c r="C7" s="430"/>
      <c r="D7" s="427"/>
      <c r="E7" s="443" t="s">
        <v>116</v>
      </c>
      <c r="F7" s="445" t="s">
        <v>40</v>
      </c>
      <c r="G7" s="441"/>
      <c r="H7" s="462"/>
      <c r="I7" s="447"/>
      <c r="J7" s="432"/>
      <c r="K7" s="427"/>
      <c r="L7" s="427"/>
      <c r="M7" s="429"/>
      <c r="N7" s="458" t="s">
        <v>118</v>
      </c>
      <c r="O7" s="476"/>
      <c r="P7" s="476"/>
      <c r="Q7" s="476"/>
      <c r="R7" s="476"/>
      <c r="S7" s="476"/>
      <c r="T7" s="476"/>
      <c r="U7" s="459"/>
    </row>
    <row r="8" spans="1:21" ht="48" customHeight="1" thickBot="1">
      <c r="A8" s="436"/>
      <c r="B8" s="439"/>
      <c r="C8" s="431"/>
      <c r="D8" s="428"/>
      <c r="E8" s="444"/>
      <c r="F8" s="446"/>
      <c r="G8" s="442"/>
      <c r="H8" s="463"/>
      <c r="I8" s="448"/>
      <c r="J8" s="433"/>
      <c r="K8" s="428"/>
      <c r="L8" s="428"/>
      <c r="M8" s="477"/>
      <c r="N8" s="23">
        <v>15</v>
      </c>
      <c r="O8" s="24">
        <v>15</v>
      </c>
      <c r="P8" s="22">
        <v>15</v>
      </c>
      <c r="Q8" s="24">
        <v>15</v>
      </c>
      <c r="R8" s="22">
        <v>15</v>
      </c>
      <c r="S8" s="24">
        <v>15</v>
      </c>
      <c r="T8" s="22">
        <v>15</v>
      </c>
      <c r="U8" s="24">
        <v>15</v>
      </c>
    </row>
    <row r="9" spans="1:21" ht="16.5" thickBot="1">
      <c r="A9" s="43">
        <v>1</v>
      </c>
      <c r="B9" s="42">
        <v>2</v>
      </c>
      <c r="C9" s="25">
        <v>3</v>
      </c>
      <c r="D9" s="26">
        <v>4</v>
      </c>
      <c r="E9" s="26">
        <v>5</v>
      </c>
      <c r="F9" s="27">
        <v>6</v>
      </c>
      <c r="G9" s="28">
        <v>7</v>
      </c>
      <c r="H9" s="28">
        <v>8</v>
      </c>
      <c r="I9" s="28">
        <v>9</v>
      </c>
      <c r="J9" s="29">
        <v>10</v>
      </c>
      <c r="K9" s="26">
        <v>11</v>
      </c>
      <c r="L9" s="26">
        <v>12</v>
      </c>
      <c r="M9" s="27">
        <v>13</v>
      </c>
      <c r="N9" s="25">
        <v>14</v>
      </c>
      <c r="O9" s="27">
        <v>15</v>
      </c>
      <c r="P9" s="29">
        <v>16</v>
      </c>
      <c r="Q9" s="27">
        <v>17</v>
      </c>
      <c r="R9" s="30">
        <v>18</v>
      </c>
      <c r="S9" s="31">
        <v>19</v>
      </c>
      <c r="T9" s="30">
        <v>20</v>
      </c>
      <c r="U9" s="31">
        <v>21</v>
      </c>
    </row>
    <row r="10" spans="1:21" s="10" customFormat="1" ht="19.5" customHeight="1" thickBot="1">
      <c r="A10" s="415" t="s">
        <v>41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7"/>
    </row>
    <row r="11" spans="1:21" s="10" customFormat="1" ht="19.5" customHeight="1" thickBot="1">
      <c r="A11" s="415" t="s">
        <v>119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7"/>
    </row>
    <row r="12" spans="1:21" s="21" customFormat="1" ht="18.75">
      <c r="A12" s="100" t="s">
        <v>57</v>
      </c>
      <c r="B12" s="109" t="s">
        <v>50</v>
      </c>
      <c r="C12" s="68"/>
      <c r="D12" s="102"/>
      <c r="E12" s="102"/>
      <c r="F12" s="103"/>
      <c r="G12" s="219">
        <f>G13+G14</f>
        <v>6</v>
      </c>
      <c r="H12" s="115">
        <f>H13+H14</f>
        <v>180</v>
      </c>
      <c r="I12" s="111">
        <f>I13+I14</f>
        <v>60</v>
      </c>
      <c r="J12" s="228"/>
      <c r="K12" s="228"/>
      <c r="L12" s="228">
        <f>L13+L14</f>
        <v>60</v>
      </c>
      <c r="M12" s="112">
        <f>M13+M14</f>
        <v>120</v>
      </c>
      <c r="N12" s="72"/>
      <c r="O12" s="71"/>
      <c r="P12" s="72"/>
      <c r="Q12" s="98"/>
      <c r="R12" s="99"/>
      <c r="S12" s="98"/>
      <c r="T12" s="99"/>
      <c r="U12" s="98"/>
    </row>
    <row r="13" spans="1:21" s="21" customFormat="1" ht="18.75">
      <c r="A13" s="100" t="s">
        <v>124</v>
      </c>
      <c r="B13" s="101" t="s">
        <v>50</v>
      </c>
      <c r="C13" s="68"/>
      <c r="D13" s="102"/>
      <c r="E13" s="102"/>
      <c r="F13" s="103"/>
      <c r="G13" s="104">
        <v>3</v>
      </c>
      <c r="H13" s="105">
        <f>G13*30</f>
        <v>90</v>
      </c>
      <c r="I13" s="106">
        <f>J13+K13+L13</f>
        <v>30</v>
      </c>
      <c r="J13" s="107"/>
      <c r="K13" s="107"/>
      <c r="L13" s="107">
        <v>30</v>
      </c>
      <c r="M13" s="108">
        <f>H13-I13</f>
        <v>60</v>
      </c>
      <c r="N13" s="69">
        <v>2</v>
      </c>
      <c r="O13" s="71"/>
      <c r="P13" s="72"/>
      <c r="Q13" s="98"/>
      <c r="R13" s="99"/>
      <c r="S13" s="98"/>
      <c r="T13" s="99"/>
      <c r="U13" s="98"/>
    </row>
    <row r="14" spans="1:21" s="21" customFormat="1" ht="18.75">
      <c r="A14" s="100" t="s">
        <v>125</v>
      </c>
      <c r="B14" s="109" t="s">
        <v>50</v>
      </c>
      <c r="C14" s="68">
        <v>2</v>
      </c>
      <c r="D14" s="102"/>
      <c r="E14" s="102"/>
      <c r="F14" s="103"/>
      <c r="G14" s="104">
        <v>3</v>
      </c>
      <c r="H14" s="105">
        <f>G14*30</f>
        <v>90</v>
      </c>
      <c r="I14" s="106">
        <f>J14+K14+L14</f>
        <v>30</v>
      </c>
      <c r="J14" s="107"/>
      <c r="K14" s="107"/>
      <c r="L14" s="107">
        <v>30</v>
      </c>
      <c r="M14" s="108">
        <f>H14-I14</f>
        <v>60</v>
      </c>
      <c r="N14" s="69"/>
      <c r="O14" s="71">
        <v>2</v>
      </c>
      <c r="P14" s="72"/>
      <c r="Q14" s="98"/>
      <c r="R14" s="99"/>
      <c r="S14" s="98"/>
      <c r="T14" s="99"/>
      <c r="U14" s="98"/>
    </row>
    <row r="15" spans="1:21" s="21" customFormat="1" ht="19.5" thickBot="1">
      <c r="A15" s="197" t="s">
        <v>58</v>
      </c>
      <c r="B15" s="198" t="s">
        <v>51</v>
      </c>
      <c r="C15" s="199">
        <v>1</v>
      </c>
      <c r="D15" s="200"/>
      <c r="E15" s="200"/>
      <c r="F15" s="201"/>
      <c r="G15" s="202">
        <v>4</v>
      </c>
      <c r="H15" s="203">
        <f>G15*30</f>
        <v>120</v>
      </c>
      <c r="I15" s="127">
        <f>J15+K15+L15</f>
        <v>60</v>
      </c>
      <c r="J15" s="204">
        <v>30</v>
      </c>
      <c r="K15" s="204"/>
      <c r="L15" s="204">
        <v>30</v>
      </c>
      <c r="M15" s="205">
        <f>H15-I15</f>
        <v>60</v>
      </c>
      <c r="N15" s="206">
        <v>4</v>
      </c>
      <c r="O15" s="87"/>
      <c r="P15" s="193"/>
      <c r="Q15" s="207"/>
      <c r="R15" s="208"/>
      <c r="S15" s="207"/>
      <c r="T15" s="208"/>
      <c r="U15" s="207"/>
    </row>
    <row r="16" spans="1:21" s="21" customFormat="1" ht="19.5" thickBot="1">
      <c r="A16" s="484" t="s">
        <v>120</v>
      </c>
      <c r="B16" s="485"/>
      <c r="C16" s="485"/>
      <c r="D16" s="485"/>
      <c r="E16" s="485"/>
      <c r="F16" s="486"/>
      <c r="G16" s="129">
        <f>G12+G15</f>
        <v>10</v>
      </c>
      <c r="H16" s="130">
        <f>H12+H15</f>
        <v>300</v>
      </c>
      <c r="I16" s="131">
        <f>I12+I15</f>
        <v>120</v>
      </c>
      <c r="J16" s="211">
        <f>J12+J15</f>
        <v>30</v>
      </c>
      <c r="K16" s="211"/>
      <c r="L16" s="211">
        <f>L12+L15</f>
        <v>90</v>
      </c>
      <c r="M16" s="212">
        <f>M12+M15</f>
        <v>180</v>
      </c>
      <c r="N16" s="229">
        <f>SUM(N12:N15)</f>
        <v>6</v>
      </c>
      <c r="O16" s="134">
        <f>SUM(O12:O15)</f>
        <v>2</v>
      </c>
      <c r="P16" s="214"/>
      <c r="Q16" s="135"/>
      <c r="R16" s="167"/>
      <c r="S16" s="135"/>
      <c r="T16" s="167"/>
      <c r="U16" s="135"/>
    </row>
    <row r="17" spans="1:21" s="21" customFormat="1" ht="19.5" thickBot="1">
      <c r="A17" s="484" t="s">
        <v>121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6"/>
    </row>
    <row r="18" spans="1:21" s="21" customFormat="1" ht="31.5">
      <c r="A18" s="100" t="s">
        <v>122</v>
      </c>
      <c r="B18" s="109" t="s">
        <v>54</v>
      </c>
      <c r="C18" s="72">
        <v>3</v>
      </c>
      <c r="D18" s="69"/>
      <c r="E18" s="69"/>
      <c r="F18" s="71"/>
      <c r="G18" s="209">
        <v>3</v>
      </c>
      <c r="H18" s="195">
        <f>G18*30</f>
        <v>90</v>
      </c>
      <c r="I18" s="137">
        <f>J18+K18+L18</f>
        <v>30</v>
      </c>
      <c r="J18" s="138">
        <v>15</v>
      </c>
      <c r="K18" s="138"/>
      <c r="L18" s="138">
        <v>15</v>
      </c>
      <c r="M18" s="139">
        <f>H18-I18</f>
        <v>60</v>
      </c>
      <c r="N18" s="96"/>
      <c r="O18" s="84"/>
      <c r="P18" s="96">
        <v>2</v>
      </c>
      <c r="Q18" s="84"/>
      <c r="R18" s="96"/>
      <c r="S18" s="84"/>
      <c r="T18" s="96"/>
      <c r="U18" s="84"/>
    </row>
    <row r="19" spans="1:21" s="21" customFormat="1" ht="32.25" thickBot="1">
      <c r="A19" s="197" t="s">
        <v>123</v>
      </c>
      <c r="B19" s="198" t="s">
        <v>52</v>
      </c>
      <c r="C19" s="199">
        <v>2</v>
      </c>
      <c r="D19" s="206"/>
      <c r="E19" s="206"/>
      <c r="F19" s="87"/>
      <c r="G19" s="215">
        <v>3</v>
      </c>
      <c r="H19" s="216">
        <f>G19*30</f>
        <v>90</v>
      </c>
      <c r="I19" s="230">
        <f>J19+K19+L19</f>
        <v>30</v>
      </c>
      <c r="J19" s="217">
        <v>15</v>
      </c>
      <c r="K19" s="217"/>
      <c r="L19" s="217">
        <v>15</v>
      </c>
      <c r="M19" s="218">
        <f>H19-I19</f>
        <v>60</v>
      </c>
      <c r="N19" s="199"/>
      <c r="O19" s="87">
        <v>2</v>
      </c>
      <c r="P19" s="199"/>
      <c r="Q19" s="194"/>
      <c r="R19" s="199"/>
      <c r="S19" s="87"/>
      <c r="T19" s="199"/>
      <c r="U19" s="87"/>
    </row>
    <row r="20" spans="1:21" s="21" customFormat="1" ht="19.5" thickBot="1">
      <c r="A20" s="484" t="s">
        <v>126</v>
      </c>
      <c r="B20" s="485"/>
      <c r="C20" s="485"/>
      <c r="D20" s="485"/>
      <c r="E20" s="485"/>
      <c r="F20" s="486"/>
      <c r="G20" s="220">
        <f>G18+G19</f>
        <v>6</v>
      </c>
      <c r="H20" s="221">
        <f>H18+H19</f>
        <v>180</v>
      </c>
      <c r="I20" s="132">
        <f>I18+I19</f>
        <v>60</v>
      </c>
      <c r="J20" s="229">
        <f>J18+J19</f>
        <v>30</v>
      </c>
      <c r="K20" s="229"/>
      <c r="L20" s="229">
        <f>L18+L19</f>
        <v>30</v>
      </c>
      <c r="M20" s="134">
        <f>M18+M19</f>
        <v>120</v>
      </c>
      <c r="N20" s="231"/>
      <c r="O20" s="134">
        <f>SUM(O18:O19)</f>
        <v>2</v>
      </c>
      <c r="P20" s="132">
        <f>SUM(P18:P19)</f>
        <v>2</v>
      </c>
      <c r="Q20" s="38"/>
      <c r="R20" s="231"/>
      <c r="S20" s="213"/>
      <c r="T20" s="231"/>
      <c r="U20" s="213"/>
    </row>
    <row r="21" spans="1:21" s="21" customFormat="1" ht="19.5" thickBot="1">
      <c r="A21" s="487" t="s">
        <v>127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</row>
    <row r="22" spans="1:21" s="21" customFormat="1" ht="32.25" thickBot="1">
      <c r="A22" s="119" t="s">
        <v>128</v>
      </c>
      <c r="B22" s="120" t="s">
        <v>53</v>
      </c>
      <c r="C22" s="121">
        <v>3</v>
      </c>
      <c r="D22" s="123"/>
      <c r="E22" s="123"/>
      <c r="F22" s="124"/>
      <c r="G22" s="125">
        <v>6</v>
      </c>
      <c r="H22" s="126">
        <f>G22*30</f>
        <v>180</v>
      </c>
      <c r="I22" s="127">
        <f>J22+K22+L22</f>
        <v>60</v>
      </c>
      <c r="J22" s="128">
        <v>45</v>
      </c>
      <c r="K22" s="128"/>
      <c r="L22" s="128">
        <v>15</v>
      </c>
      <c r="M22" s="205">
        <f>H22-I22</f>
        <v>120</v>
      </c>
      <c r="N22" s="191"/>
      <c r="O22" s="192"/>
      <c r="P22" s="222">
        <v>4</v>
      </c>
      <c r="Q22" s="223"/>
      <c r="R22" s="224"/>
      <c r="S22" s="223"/>
      <c r="T22" s="224"/>
      <c r="U22" s="223"/>
    </row>
    <row r="23" spans="1:21" s="21" customFormat="1" ht="19.5" thickBot="1">
      <c r="A23" s="484" t="s">
        <v>129</v>
      </c>
      <c r="B23" s="485"/>
      <c r="C23" s="485"/>
      <c r="D23" s="485"/>
      <c r="E23" s="485"/>
      <c r="F23" s="486"/>
      <c r="G23" s="129">
        <f>G22</f>
        <v>6</v>
      </c>
      <c r="H23" s="130">
        <f>H22</f>
        <v>180</v>
      </c>
      <c r="I23" s="131">
        <f>I22</f>
        <v>60</v>
      </c>
      <c r="J23" s="211">
        <f>J22</f>
        <v>45</v>
      </c>
      <c r="K23" s="211"/>
      <c r="L23" s="211">
        <f>L22</f>
        <v>15</v>
      </c>
      <c r="M23" s="212">
        <f>M22</f>
        <v>120</v>
      </c>
      <c r="N23" s="214"/>
      <c r="O23" s="213"/>
      <c r="P23" s="133">
        <f>SUM(P22)</f>
        <v>4</v>
      </c>
      <c r="Q23" s="135"/>
      <c r="R23" s="167"/>
      <c r="S23" s="135"/>
      <c r="T23" s="167"/>
      <c r="U23" s="135"/>
    </row>
    <row r="24" spans="1:21" s="21" customFormat="1" ht="19.5" thickBot="1">
      <c r="A24" s="484" t="s">
        <v>130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6"/>
    </row>
    <row r="25" spans="1:21" s="21" customFormat="1" ht="19.5" thickBot="1">
      <c r="A25" s="119" t="s">
        <v>131</v>
      </c>
      <c r="B25" s="120" t="s">
        <v>45</v>
      </c>
      <c r="C25" s="121"/>
      <c r="D25" s="122">
        <v>6</v>
      </c>
      <c r="E25" s="123"/>
      <c r="F25" s="124"/>
      <c r="G25" s="125">
        <v>4</v>
      </c>
      <c r="H25" s="126">
        <f>G25*30</f>
        <v>120</v>
      </c>
      <c r="I25" s="127"/>
      <c r="J25" s="128"/>
      <c r="K25" s="128"/>
      <c r="L25" s="128"/>
      <c r="M25" s="205"/>
      <c r="N25" s="191"/>
      <c r="O25" s="192"/>
      <c r="P25" s="222"/>
      <c r="Q25" s="223"/>
      <c r="R25" s="224"/>
      <c r="S25" s="223"/>
      <c r="T25" s="224"/>
      <c r="U25" s="223"/>
    </row>
    <row r="26" spans="1:21" s="10" customFormat="1" ht="19.5" thickBot="1">
      <c r="A26" s="484" t="s">
        <v>132</v>
      </c>
      <c r="B26" s="485"/>
      <c r="C26" s="485"/>
      <c r="D26" s="485"/>
      <c r="E26" s="485"/>
      <c r="F26" s="486"/>
      <c r="G26" s="129">
        <f>G25</f>
        <v>4</v>
      </c>
      <c r="H26" s="130">
        <f>H25</f>
        <v>120</v>
      </c>
      <c r="I26" s="131"/>
      <c r="J26" s="225"/>
      <c r="K26" s="225"/>
      <c r="L26" s="225"/>
      <c r="M26" s="226"/>
      <c r="N26" s="231"/>
      <c r="O26" s="227"/>
      <c r="P26" s="214"/>
      <c r="Q26" s="135"/>
      <c r="R26" s="167"/>
      <c r="S26" s="135"/>
      <c r="T26" s="167"/>
      <c r="U26" s="135"/>
    </row>
    <row r="27" spans="1:21" s="10" customFormat="1" ht="19.5" customHeight="1" thickBot="1">
      <c r="A27" s="415" t="s">
        <v>133</v>
      </c>
      <c r="B27" s="416"/>
      <c r="C27" s="416"/>
      <c r="D27" s="416"/>
      <c r="E27" s="416"/>
      <c r="F27" s="417"/>
      <c r="G27" s="129">
        <f>G16+G20+G23+G26</f>
        <v>26</v>
      </c>
      <c r="H27" s="130">
        <f>H16+H20+H23+H26</f>
        <v>780</v>
      </c>
      <c r="I27" s="131"/>
      <c r="J27" s="131"/>
      <c r="K27" s="131"/>
      <c r="L27" s="131"/>
      <c r="M27" s="131"/>
      <c r="N27" s="132">
        <f>N16+N20+N23+N26</f>
        <v>6</v>
      </c>
      <c r="O27" s="94">
        <f>O16+O20+O23+O26</f>
        <v>4</v>
      </c>
      <c r="P27" s="133">
        <f>P16+P20+P23+P26</f>
        <v>6</v>
      </c>
      <c r="Q27" s="134"/>
      <c r="R27" s="133"/>
      <c r="S27" s="134"/>
      <c r="T27" s="133"/>
      <c r="U27" s="135"/>
    </row>
    <row r="28" spans="1:21" s="10" customFormat="1" ht="19.5" customHeight="1" thickBot="1">
      <c r="A28" s="415" t="s">
        <v>49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7"/>
    </row>
    <row r="29" spans="1:21" s="10" customFormat="1" ht="19.5" customHeight="1" thickBot="1">
      <c r="A29" s="415" t="s">
        <v>134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7"/>
    </row>
    <row r="30" spans="1:21" s="10" customFormat="1" ht="19.5" customHeight="1">
      <c r="A30" s="136"/>
      <c r="B30" s="95" t="s">
        <v>135</v>
      </c>
      <c r="C30" s="97" t="s">
        <v>136</v>
      </c>
      <c r="D30" s="138"/>
      <c r="E30" s="138"/>
      <c r="F30" s="234"/>
      <c r="G30" s="236">
        <f>G31+G32</f>
        <v>14</v>
      </c>
      <c r="H30" s="136">
        <f>H31+H32</f>
        <v>420</v>
      </c>
      <c r="I30" s="235">
        <f>I31+I32</f>
        <v>150</v>
      </c>
      <c r="J30" s="138"/>
      <c r="K30" s="138"/>
      <c r="L30" s="138"/>
      <c r="M30" s="234">
        <f>M31+M32</f>
        <v>270</v>
      </c>
      <c r="N30" s="137"/>
      <c r="O30" s="84">
        <v>4</v>
      </c>
      <c r="P30" s="235"/>
      <c r="Q30" s="258">
        <v>6</v>
      </c>
      <c r="R30" s="137"/>
      <c r="S30" s="139"/>
      <c r="T30" s="235"/>
      <c r="U30" s="139"/>
    </row>
    <row r="31" spans="1:21" s="10" customFormat="1" ht="19.5" customHeight="1">
      <c r="A31" s="195"/>
      <c r="B31" s="109" t="s">
        <v>100</v>
      </c>
      <c r="C31" s="68">
        <v>2</v>
      </c>
      <c r="D31" s="69"/>
      <c r="E31" s="69"/>
      <c r="F31" s="71"/>
      <c r="G31" s="233">
        <v>6</v>
      </c>
      <c r="H31" s="195">
        <f aca="true" t="shared" si="0" ref="H31:H47">G31*30</f>
        <v>180</v>
      </c>
      <c r="I31" s="196">
        <v>60</v>
      </c>
      <c r="J31" s="210"/>
      <c r="K31" s="210"/>
      <c r="L31" s="210"/>
      <c r="M31" s="243">
        <f aca="true" t="shared" si="1" ref="M31:M36">H31-I31</f>
        <v>120</v>
      </c>
      <c r="N31" s="68"/>
      <c r="O31" s="71">
        <v>4</v>
      </c>
      <c r="P31" s="72"/>
      <c r="Q31" s="70"/>
      <c r="R31" s="68"/>
      <c r="S31" s="71"/>
      <c r="T31" s="72"/>
      <c r="U31" s="71"/>
    </row>
    <row r="32" spans="1:21" s="10" customFormat="1" ht="19.5" customHeight="1">
      <c r="A32" s="116"/>
      <c r="B32" s="101" t="s">
        <v>101</v>
      </c>
      <c r="C32" s="65" t="s">
        <v>88</v>
      </c>
      <c r="D32" s="50"/>
      <c r="E32" s="50"/>
      <c r="F32" s="49"/>
      <c r="G32" s="140">
        <v>8</v>
      </c>
      <c r="H32" s="116">
        <f t="shared" si="0"/>
        <v>240</v>
      </c>
      <c r="I32" s="117">
        <v>90</v>
      </c>
      <c r="J32" s="118"/>
      <c r="K32" s="118"/>
      <c r="L32" s="118"/>
      <c r="M32" s="244">
        <f t="shared" si="1"/>
        <v>150</v>
      </c>
      <c r="N32" s="65"/>
      <c r="O32" s="49"/>
      <c r="P32" s="67"/>
      <c r="Q32" s="66">
        <v>6</v>
      </c>
      <c r="R32" s="65"/>
      <c r="S32" s="49"/>
      <c r="T32" s="67"/>
      <c r="U32" s="49"/>
    </row>
    <row r="33" spans="1:21" s="10" customFormat="1" ht="18.75">
      <c r="A33" s="110" t="s">
        <v>137</v>
      </c>
      <c r="B33" s="141" t="s">
        <v>56</v>
      </c>
      <c r="C33" s="65">
        <v>4</v>
      </c>
      <c r="D33" s="50"/>
      <c r="E33" s="50"/>
      <c r="F33" s="142"/>
      <c r="G33" s="143">
        <v>4</v>
      </c>
      <c r="H33" s="88">
        <f t="shared" si="0"/>
        <v>120</v>
      </c>
      <c r="I33" s="67">
        <f>J33+K33+L33</f>
        <v>45</v>
      </c>
      <c r="J33" s="144">
        <v>15</v>
      </c>
      <c r="K33" s="144">
        <v>30</v>
      </c>
      <c r="L33" s="144"/>
      <c r="M33" s="66">
        <f t="shared" si="1"/>
        <v>75</v>
      </c>
      <c r="N33" s="65"/>
      <c r="O33" s="49"/>
      <c r="P33" s="67"/>
      <c r="Q33" s="63">
        <v>3</v>
      </c>
      <c r="R33" s="65"/>
      <c r="S33" s="49"/>
      <c r="T33" s="67"/>
      <c r="U33" s="49"/>
    </row>
    <row r="34" spans="1:21" s="10" customFormat="1" ht="47.25">
      <c r="A34" s="110" t="s">
        <v>138</v>
      </c>
      <c r="B34" s="141" t="s">
        <v>89</v>
      </c>
      <c r="C34" s="67">
        <v>4</v>
      </c>
      <c r="D34" s="50"/>
      <c r="E34" s="50"/>
      <c r="F34" s="142"/>
      <c r="G34" s="145">
        <v>4</v>
      </c>
      <c r="H34" s="88">
        <f>G34*30</f>
        <v>120</v>
      </c>
      <c r="I34" s="67">
        <f>J34+K34+L34</f>
        <v>45</v>
      </c>
      <c r="J34" s="50">
        <v>15</v>
      </c>
      <c r="K34" s="50"/>
      <c r="L34" s="50">
        <v>30</v>
      </c>
      <c r="M34" s="66">
        <f t="shared" si="1"/>
        <v>75</v>
      </c>
      <c r="N34" s="65"/>
      <c r="O34" s="49"/>
      <c r="P34" s="67"/>
      <c r="Q34" s="63">
        <v>3</v>
      </c>
      <c r="R34" s="65"/>
      <c r="S34" s="49"/>
      <c r="T34" s="67"/>
      <c r="U34" s="49"/>
    </row>
    <row r="35" spans="1:21" s="10" customFormat="1" ht="31.5">
      <c r="A35" s="110" t="s">
        <v>139</v>
      </c>
      <c r="B35" s="141" t="s">
        <v>104</v>
      </c>
      <c r="C35" s="67">
        <v>2</v>
      </c>
      <c r="D35" s="50"/>
      <c r="E35" s="50"/>
      <c r="F35" s="142"/>
      <c r="G35" s="145">
        <v>6</v>
      </c>
      <c r="H35" s="88">
        <f>G35*30</f>
        <v>180</v>
      </c>
      <c r="I35" s="67">
        <f>J35+K35+L35</f>
        <v>60</v>
      </c>
      <c r="J35" s="50">
        <v>30</v>
      </c>
      <c r="K35" s="50"/>
      <c r="L35" s="50">
        <v>30</v>
      </c>
      <c r="M35" s="66">
        <f t="shared" si="1"/>
        <v>120</v>
      </c>
      <c r="N35" s="65"/>
      <c r="O35" s="49">
        <v>4</v>
      </c>
      <c r="P35" s="67"/>
      <c r="Q35" s="63"/>
      <c r="R35" s="65"/>
      <c r="S35" s="49"/>
      <c r="T35" s="67"/>
      <c r="U35" s="49"/>
    </row>
    <row r="36" spans="1:21" s="10" customFormat="1" ht="31.5">
      <c r="A36" s="110" t="s">
        <v>140</v>
      </c>
      <c r="B36" s="141" t="s">
        <v>86</v>
      </c>
      <c r="C36" s="67">
        <v>2</v>
      </c>
      <c r="D36" s="50"/>
      <c r="E36" s="50"/>
      <c r="F36" s="49"/>
      <c r="G36" s="146">
        <v>6</v>
      </c>
      <c r="H36" s="240">
        <f t="shared" si="0"/>
        <v>180</v>
      </c>
      <c r="I36" s="67">
        <f>J36+K36+L36</f>
        <v>60</v>
      </c>
      <c r="J36" s="144">
        <v>30</v>
      </c>
      <c r="K36" s="144"/>
      <c r="L36" s="144">
        <v>30</v>
      </c>
      <c r="M36" s="245">
        <f t="shared" si="1"/>
        <v>120</v>
      </c>
      <c r="N36" s="65"/>
      <c r="O36" s="49">
        <v>4</v>
      </c>
      <c r="P36" s="67"/>
      <c r="Q36" s="66"/>
      <c r="R36" s="65"/>
      <c r="S36" s="49"/>
      <c r="T36" s="67"/>
      <c r="U36" s="49"/>
    </row>
    <row r="37" spans="1:21" s="10" customFormat="1" ht="47.25">
      <c r="A37" s="110" t="s">
        <v>141</v>
      </c>
      <c r="B37" s="141" t="s">
        <v>87</v>
      </c>
      <c r="C37" s="67">
        <v>4</v>
      </c>
      <c r="D37" s="50"/>
      <c r="E37" s="50"/>
      <c r="F37" s="142"/>
      <c r="G37" s="145">
        <v>4</v>
      </c>
      <c r="H37" s="88">
        <f t="shared" si="0"/>
        <v>120</v>
      </c>
      <c r="I37" s="67">
        <f aca="true" t="shared" si="2" ref="I37:I42">J37+K37+L37</f>
        <v>45</v>
      </c>
      <c r="J37" s="50">
        <v>15</v>
      </c>
      <c r="K37" s="50"/>
      <c r="L37" s="50">
        <v>30</v>
      </c>
      <c r="M37" s="66">
        <f aca="true" t="shared" si="3" ref="M37:M42">H37-I37</f>
        <v>75</v>
      </c>
      <c r="N37" s="65"/>
      <c r="O37" s="49"/>
      <c r="P37" s="67"/>
      <c r="Q37" s="63">
        <v>3</v>
      </c>
      <c r="R37" s="65"/>
      <c r="S37" s="49"/>
      <c r="T37" s="67"/>
      <c r="U37" s="49"/>
    </row>
    <row r="38" spans="1:21" s="10" customFormat="1" ht="47.25">
      <c r="A38" s="110" t="s">
        <v>142</v>
      </c>
      <c r="B38" s="141" t="s">
        <v>102</v>
      </c>
      <c r="C38" s="67">
        <v>4</v>
      </c>
      <c r="D38" s="50"/>
      <c r="E38" s="50"/>
      <c r="F38" s="142"/>
      <c r="G38" s="145">
        <v>4</v>
      </c>
      <c r="H38" s="88">
        <f t="shared" si="0"/>
        <v>120</v>
      </c>
      <c r="I38" s="67">
        <f t="shared" si="2"/>
        <v>45</v>
      </c>
      <c r="J38" s="50">
        <v>15</v>
      </c>
      <c r="K38" s="50"/>
      <c r="L38" s="50">
        <v>30</v>
      </c>
      <c r="M38" s="66">
        <f t="shared" si="3"/>
        <v>75</v>
      </c>
      <c r="N38" s="65"/>
      <c r="O38" s="49"/>
      <c r="P38" s="67"/>
      <c r="Q38" s="63">
        <v>3</v>
      </c>
      <c r="R38" s="65"/>
      <c r="S38" s="49"/>
      <c r="T38" s="67"/>
      <c r="U38" s="49"/>
    </row>
    <row r="39" spans="1:21" s="10" customFormat="1" ht="31.5">
      <c r="A39" s="110" t="s">
        <v>143</v>
      </c>
      <c r="B39" s="141" t="s">
        <v>91</v>
      </c>
      <c r="C39" s="67">
        <v>4</v>
      </c>
      <c r="D39" s="50"/>
      <c r="E39" s="50"/>
      <c r="F39" s="49"/>
      <c r="G39" s="145">
        <v>4</v>
      </c>
      <c r="H39" s="88">
        <f t="shared" si="0"/>
        <v>120</v>
      </c>
      <c r="I39" s="67">
        <f t="shared" si="2"/>
        <v>45</v>
      </c>
      <c r="J39" s="50">
        <v>15</v>
      </c>
      <c r="K39" s="147"/>
      <c r="L39" s="50">
        <v>30</v>
      </c>
      <c r="M39" s="66">
        <f t="shared" si="3"/>
        <v>75</v>
      </c>
      <c r="N39" s="65"/>
      <c r="O39" s="49"/>
      <c r="P39" s="67"/>
      <c r="Q39" s="63">
        <v>3</v>
      </c>
      <c r="R39" s="148"/>
      <c r="S39" s="113"/>
      <c r="T39" s="114"/>
      <c r="U39" s="113"/>
    </row>
    <row r="40" spans="1:21" s="10" customFormat="1" ht="31.5">
      <c r="A40" s="110" t="s">
        <v>144</v>
      </c>
      <c r="B40" s="141" t="s">
        <v>103</v>
      </c>
      <c r="C40" s="67">
        <v>4</v>
      </c>
      <c r="D40" s="50"/>
      <c r="E40" s="50"/>
      <c r="F40" s="142"/>
      <c r="G40" s="143">
        <v>4</v>
      </c>
      <c r="H40" s="88">
        <f t="shared" si="0"/>
        <v>120</v>
      </c>
      <c r="I40" s="67">
        <f t="shared" si="2"/>
        <v>45</v>
      </c>
      <c r="J40" s="144">
        <v>15</v>
      </c>
      <c r="K40" s="144"/>
      <c r="L40" s="144">
        <v>30</v>
      </c>
      <c r="M40" s="66">
        <f t="shared" si="3"/>
        <v>75</v>
      </c>
      <c r="N40" s="65"/>
      <c r="O40" s="49"/>
      <c r="P40" s="67"/>
      <c r="Q40" s="63">
        <v>3</v>
      </c>
      <c r="R40" s="148"/>
      <c r="S40" s="113"/>
      <c r="T40" s="114"/>
      <c r="U40" s="113"/>
    </row>
    <row r="41" spans="1:21" s="10" customFormat="1" ht="31.5">
      <c r="A41" s="100" t="s">
        <v>145</v>
      </c>
      <c r="B41" s="263" t="s">
        <v>60</v>
      </c>
      <c r="C41" s="72">
        <v>4</v>
      </c>
      <c r="D41" s="69"/>
      <c r="E41" s="69"/>
      <c r="F41" s="71"/>
      <c r="G41" s="259">
        <v>4</v>
      </c>
      <c r="H41" s="260">
        <f t="shared" si="0"/>
        <v>120</v>
      </c>
      <c r="I41" s="72">
        <f t="shared" si="2"/>
        <v>45</v>
      </c>
      <c r="J41" s="69">
        <v>15</v>
      </c>
      <c r="K41" s="261"/>
      <c r="L41" s="69">
        <v>30</v>
      </c>
      <c r="M41" s="70">
        <f t="shared" si="3"/>
        <v>75</v>
      </c>
      <c r="N41" s="68"/>
      <c r="O41" s="71"/>
      <c r="P41" s="72"/>
      <c r="Q41" s="53">
        <v>3</v>
      </c>
      <c r="R41" s="262"/>
      <c r="S41" s="98"/>
      <c r="T41" s="99"/>
      <c r="U41" s="98"/>
    </row>
    <row r="42" spans="1:21" s="10" customFormat="1" ht="40.5" customHeight="1">
      <c r="A42" s="110" t="s">
        <v>146</v>
      </c>
      <c r="B42" s="141" t="s">
        <v>61</v>
      </c>
      <c r="C42" s="67">
        <v>4</v>
      </c>
      <c r="D42" s="50"/>
      <c r="E42" s="50"/>
      <c r="F42" s="142"/>
      <c r="G42" s="145">
        <v>4</v>
      </c>
      <c r="H42" s="88">
        <f t="shared" si="0"/>
        <v>120</v>
      </c>
      <c r="I42" s="67">
        <f t="shared" si="2"/>
        <v>45</v>
      </c>
      <c r="J42" s="144">
        <v>15</v>
      </c>
      <c r="K42" s="144"/>
      <c r="L42" s="144">
        <v>30</v>
      </c>
      <c r="M42" s="66">
        <f t="shared" si="3"/>
        <v>75</v>
      </c>
      <c r="N42" s="65"/>
      <c r="O42" s="49"/>
      <c r="P42" s="67"/>
      <c r="Q42" s="63">
        <v>3</v>
      </c>
      <c r="R42" s="148"/>
      <c r="S42" s="113"/>
      <c r="T42" s="114"/>
      <c r="U42" s="113"/>
    </row>
    <row r="43" spans="1:21" s="10" customFormat="1" ht="31.5">
      <c r="A43" s="110" t="s">
        <v>147</v>
      </c>
      <c r="B43" s="141" t="s">
        <v>59</v>
      </c>
      <c r="C43" s="65">
        <v>2</v>
      </c>
      <c r="D43" s="50"/>
      <c r="E43" s="50"/>
      <c r="F43" s="49"/>
      <c r="G43" s="146">
        <v>6</v>
      </c>
      <c r="H43" s="240">
        <f t="shared" si="0"/>
        <v>180</v>
      </c>
      <c r="I43" s="237">
        <f>J43+K43+L43</f>
        <v>60</v>
      </c>
      <c r="J43" s="144">
        <v>30</v>
      </c>
      <c r="K43" s="144"/>
      <c r="L43" s="144">
        <v>30</v>
      </c>
      <c r="M43" s="245">
        <f>H43-I43</f>
        <v>120</v>
      </c>
      <c r="N43" s="65"/>
      <c r="O43" s="49">
        <v>4</v>
      </c>
      <c r="P43" s="67"/>
      <c r="Q43" s="66"/>
      <c r="R43" s="65"/>
      <c r="S43" s="49"/>
      <c r="T43" s="67"/>
      <c r="U43" s="49"/>
    </row>
    <row r="44" spans="1:21" s="10" customFormat="1" ht="31.5">
      <c r="A44" s="110" t="s">
        <v>148</v>
      </c>
      <c r="B44" s="141" t="s">
        <v>55</v>
      </c>
      <c r="C44" s="65">
        <v>4</v>
      </c>
      <c r="D44" s="50"/>
      <c r="E44" s="50"/>
      <c r="F44" s="142"/>
      <c r="G44" s="143">
        <v>4</v>
      </c>
      <c r="H44" s="88">
        <f t="shared" si="0"/>
        <v>120</v>
      </c>
      <c r="I44" s="67">
        <f>J44+K44+L44</f>
        <v>45</v>
      </c>
      <c r="J44" s="144">
        <v>15</v>
      </c>
      <c r="K44" s="144">
        <v>15</v>
      </c>
      <c r="L44" s="144">
        <v>15</v>
      </c>
      <c r="M44" s="66">
        <f>H44-I44</f>
        <v>75</v>
      </c>
      <c r="N44" s="65"/>
      <c r="O44" s="49"/>
      <c r="P44" s="67"/>
      <c r="Q44" s="63">
        <v>3</v>
      </c>
      <c r="R44" s="148"/>
      <c r="S44" s="113"/>
      <c r="T44" s="114"/>
      <c r="U44" s="113"/>
    </row>
    <row r="45" spans="1:21" s="10" customFormat="1" ht="47.25">
      <c r="A45" s="110" t="s">
        <v>149</v>
      </c>
      <c r="B45" s="141" t="s">
        <v>85</v>
      </c>
      <c r="C45" s="67">
        <v>2</v>
      </c>
      <c r="D45" s="50"/>
      <c r="E45" s="50"/>
      <c r="F45" s="49"/>
      <c r="G45" s="146">
        <v>6</v>
      </c>
      <c r="H45" s="240">
        <f t="shared" si="0"/>
        <v>180</v>
      </c>
      <c r="I45" s="237">
        <f>J45+K45+L45</f>
        <v>60</v>
      </c>
      <c r="J45" s="144">
        <v>30</v>
      </c>
      <c r="K45" s="144"/>
      <c r="L45" s="144">
        <v>30</v>
      </c>
      <c r="M45" s="245">
        <f>H45-I45</f>
        <v>120</v>
      </c>
      <c r="N45" s="65"/>
      <c r="O45" s="49">
        <v>4</v>
      </c>
      <c r="P45" s="67"/>
      <c r="Q45" s="66"/>
      <c r="R45" s="65"/>
      <c r="S45" s="49"/>
      <c r="T45" s="67"/>
      <c r="U45" s="49"/>
    </row>
    <row r="46" spans="1:21" s="10" customFormat="1" ht="18.75">
      <c r="A46" s="110" t="s">
        <v>153</v>
      </c>
      <c r="B46" s="141" t="s">
        <v>155</v>
      </c>
      <c r="C46" s="65">
        <v>2</v>
      </c>
      <c r="D46" s="50"/>
      <c r="E46" s="50"/>
      <c r="F46" s="49"/>
      <c r="G46" s="143">
        <v>6</v>
      </c>
      <c r="H46" s="240">
        <f t="shared" si="0"/>
        <v>180</v>
      </c>
      <c r="I46" s="237"/>
      <c r="J46" s="144"/>
      <c r="K46" s="144"/>
      <c r="L46" s="144"/>
      <c r="M46" s="245"/>
      <c r="N46" s="65"/>
      <c r="O46" s="49">
        <v>4</v>
      </c>
      <c r="P46" s="67"/>
      <c r="Q46" s="66"/>
      <c r="R46" s="65"/>
      <c r="S46" s="49"/>
      <c r="T46" s="67"/>
      <c r="U46" s="49"/>
    </row>
    <row r="47" spans="1:21" s="10" customFormat="1" ht="19.5" thickBot="1">
      <c r="A47" s="149" t="s">
        <v>154</v>
      </c>
      <c r="B47" s="232" t="s">
        <v>156</v>
      </c>
      <c r="C47" s="78" t="s">
        <v>88</v>
      </c>
      <c r="D47" s="79"/>
      <c r="E47" s="79"/>
      <c r="F47" s="81"/>
      <c r="G47" s="150">
        <v>4</v>
      </c>
      <c r="H47" s="273">
        <f t="shared" si="0"/>
        <v>120</v>
      </c>
      <c r="I47" s="274"/>
      <c r="J47" s="151"/>
      <c r="K47" s="151"/>
      <c r="L47" s="151"/>
      <c r="M47" s="275"/>
      <c r="N47" s="78"/>
      <c r="O47" s="81"/>
      <c r="P47" s="82"/>
      <c r="Q47" s="80">
        <v>3</v>
      </c>
      <c r="R47" s="78"/>
      <c r="S47" s="81"/>
      <c r="T47" s="82"/>
      <c r="U47" s="81"/>
    </row>
    <row r="48" spans="1:21" s="10" customFormat="1" ht="17.25" customHeight="1" thickBot="1">
      <c r="A48" s="480" t="s">
        <v>150</v>
      </c>
      <c r="B48" s="481"/>
      <c r="C48" s="481"/>
      <c r="D48" s="481"/>
      <c r="E48" s="481"/>
      <c r="F48" s="482"/>
      <c r="G48" s="152">
        <f>G30</f>
        <v>14</v>
      </c>
      <c r="H48" s="241">
        <f>H30</f>
        <v>420</v>
      </c>
      <c r="I48" s="238">
        <f>I30</f>
        <v>150</v>
      </c>
      <c r="J48" s="153"/>
      <c r="K48" s="153"/>
      <c r="L48" s="153"/>
      <c r="M48" s="246">
        <f>M30</f>
        <v>270</v>
      </c>
      <c r="N48" s="249"/>
      <c r="O48" s="155">
        <f>O30</f>
        <v>4</v>
      </c>
      <c r="P48" s="154"/>
      <c r="Q48" s="250">
        <f>Q30</f>
        <v>6</v>
      </c>
      <c r="R48" s="254"/>
      <c r="S48" s="157"/>
      <c r="T48" s="156"/>
      <c r="U48" s="157"/>
    </row>
    <row r="49" spans="1:21" s="10" customFormat="1" ht="16.5" customHeight="1" thickBot="1">
      <c r="A49" s="415" t="s">
        <v>151</v>
      </c>
      <c r="B49" s="416"/>
      <c r="C49" s="416"/>
      <c r="D49" s="416"/>
      <c r="E49" s="416"/>
      <c r="F49" s="417"/>
      <c r="G49" s="264">
        <f>G48</f>
        <v>14</v>
      </c>
      <c r="H49" s="241">
        <f>H48</f>
        <v>420</v>
      </c>
      <c r="I49" s="265">
        <f>I48</f>
        <v>150</v>
      </c>
      <c r="J49" s="266"/>
      <c r="K49" s="266"/>
      <c r="L49" s="266"/>
      <c r="M49" s="267">
        <f>M48</f>
        <v>270</v>
      </c>
      <c r="N49" s="268"/>
      <c r="O49" s="269">
        <f>O48</f>
        <v>4</v>
      </c>
      <c r="P49" s="270"/>
      <c r="Q49" s="250">
        <f>Q48</f>
        <v>6</v>
      </c>
      <c r="R49" s="271"/>
      <c r="S49" s="272"/>
      <c r="T49" s="224"/>
      <c r="U49" s="272"/>
    </row>
    <row r="50" spans="1:21" s="10" customFormat="1" ht="16.5" customHeight="1" thickBot="1">
      <c r="A50" s="415" t="s">
        <v>90</v>
      </c>
      <c r="B50" s="416"/>
      <c r="C50" s="416"/>
      <c r="D50" s="416"/>
      <c r="E50" s="416"/>
      <c r="F50" s="417"/>
      <c r="G50" s="158">
        <f>G27+G49</f>
        <v>40</v>
      </c>
      <c r="H50" s="242">
        <f>H27+H49</f>
        <v>1200</v>
      </c>
      <c r="I50" s="239">
        <f>I27+I49</f>
        <v>150</v>
      </c>
      <c r="J50" s="160"/>
      <c r="K50" s="160"/>
      <c r="L50" s="160"/>
      <c r="M50" s="162">
        <f>M27+M49</f>
        <v>270</v>
      </c>
      <c r="N50" s="159">
        <f>N27+N49</f>
        <v>6</v>
      </c>
      <c r="O50" s="161">
        <f>O27+O49</f>
        <v>8</v>
      </c>
      <c r="P50" s="247">
        <f>P27+P49</f>
        <v>6</v>
      </c>
      <c r="Q50" s="251">
        <f>Q27+Q49</f>
        <v>6</v>
      </c>
      <c r="R50" s="255"/>
      <c r="S50" s="165"/>
      <c r="T50" s="164"/>
      <c r="U50" s="165"/>
    </row>
    <row r="51" spans="1:21" s="10" customFormat="1" ht="16.5" customHeight="1" thickBot="1">
      <c r="A51" s="478" t="s">
        <v>42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166">
        <v>1</v>
      </c>
      <c r="O51" s="163">
        <v>3</v>
      </c>
      <c r="P51" s="248">
        <v>2</v>
      </c>
      <c r="Q51" s="252">
        <v>2</v>
      </c>
      <c r="R51" s="256"/>
      <c r="S51" s="135"/>
      <c r="T51" s="167"/>
      <c r="U51" s="168"/>
    </row>
    <row r="52" spans="1:21" s="10" customFormat="1" ht="16.5" customHeight="1" thickBot="1">
      <c r="A52" s="478" t="s">
        <v>43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169"/>
      <c r="O52" s="170"/>
      <c r="P52" s="171"/>
      <c r="Q52" s="253"/>
      <c r="R52" s="257"/>
      <c r="S52" s="172">
        <v>1</v>
      </c>
      <c r="T52" s="167"/>
      <c r="U52" s="168"/>
    </row>
    <row r="53" spans="1:21" s="10" customFormat="1" ht="19.5" thickBot="1">
      <c r="A53" s="491" t="s">
        <v>157</v>
      </c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3"/>
    </row>
    <row r="54" spans="1:21" s="10" customFormat="1" ht="31.5">
      <c r="A54" s="504" t="s">
        <v>158</v>
      </c>
      <c r="B54" s="505" t="s">
        <v>159</v>
      </c>
      <c r="C54" s="498"/>
      <c r="D54" s="495"/>
      <c r="E54" s="495"/>
      <c r="F54" s="499"/>
      <c r="G54" s="519">
        <f>G55+G56</f>
        <v>12</v>
      </c>
      <c r="H54" s="516">
        <f>H55+H56</f>
        <v>360</v>
      </c>
      <c r="I54" s="510">
        <f>I55+I56</f>
        <v>180</v>
      </c>
      <c r="J54" s="494"/>
      <c r="K54" s="494"/>
      <c r="L54" s="494">
        <f>L55+L56</f>
        <v>180</v>
      </c>
      <c r="M54" s="522">
        <f>M56</f>
        <v>90</v>
      </c>
      <c r="N54" s="528"/>
      <c r="O54" s="529"/>
      <c r="P54" s="525"/>
      <c r="Q54" s="534"/>
      <c r="R54" s="540"/>
      <c r="S54" s="541"/>
      <c r="T54" s="537"/>
      <c r="U54" s="511"/>
    </row>
    <row r="55" spans="1:21" s="10" customFormat="1" ht="18.75">
      <c r="A55" s="506"/>
      <c r="B55" s="507" t="s">
        <v>160</v>
      </c>
      <c r="C55" s="500">
        <v>2</v>
      </c>
      <c r="D55" s="496">
        <v>1</v>
      </c>
      <c r="E55" s="496"/>
      <c r="F55" s="501"/>
      <c r="G55" s="520">
        <v>6</v>
      </c>
      <c r="H55" s="517">
        <f>G55*30</f>
        <v>180</v>
      </c>
      <c r="I55" s="514">
        <f>J55+K55+L55</f>
        <v>90</v>
      </c>
      <c r="J55" s="496"/>
      <c r="K55" s="496"/>
      <c r="L55" s="496">
        <v>90</v>
      </c>
      <c r="M55" s="523">
        <f>H55-I55</f>
        <v>90</v>
      </c>
      <c r="N55" s="530">
        <v>3</v>
      </c>
      <c r="O55" s="531">
        <v>3</v>
      </c>
      <c r="P55" s="526"/>
      <c r="Q55" s="535"/>
      <c r="R55" s="542"/>
      <c r="S55" s="543"/>
      <c r="T55" s="538"/>
      <c r="U55" s="512"/>
    </row>
    <row r="56" spans="1:21" s="10" customFormat="1" ht="19.5" thickBot="1">
      <c r="A56" s="508"/>
      <c r="B56" s="509" t="s">
        <v>160</v>
      </c>
      <c r="C56" s="502">
        <v>4</v>
      </c>
      <c r="D56" s="497">
        <v>3</v>
      </c>
      <c r="E56" s="497"/>
      <c r="F56" s="503"/>
      <c r="G56" s="521">
        <v>6</v>
      </c>
      <c r="H56" s="518">
        <f>G56*30</f>
        <v>180</v>
      </c>
      <c r="I56" s="515">
        <f>J56+K56+L56</f>
        <v>90</v>
      </c>
      <c r="J56" s="497"/>
      <c r="K56" s="497"/>
      <c r="L56" s="497">
        <v>90</v>
      </c>
      <c r="M56" s="524">
        <f>H56-I56</f>
        <v>90</v>
      </c>
      <c r="N56" s="532"/>
      <c r="O56" s="533"/>
      <c r="P56" s="527">
        <v>3</v>
      </c>
      <c r="Q56" s="536">
        <v>3</v>
      </c>
      <c r="R56" s="544"/>
      <c r="S56" s="545"/>
      <c r="T56" s="539"/>
      <c r="U56" s="513"/>
    </row>
    <row r="57" spans="1:21" s="10" customFormat="1" ht="19.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488"/>
      <c r="O57" s="488"/>
      <c r="P57" s="488"/>
      <c r="Q57" s="488"/>
      <c r="R57" s="489"/>
      <c r="S57" s="490"/>
      <c r="T57" s="32"/>
      <c r="U57" s="32"/>
    </row>
    <row r="58" spans="1:21" s="10" customFormat="1" ht="32.25">
      <c r="A58" s="44"/>
      <c r="B58" s="184" t="s">
        <v>106</v>
      </c>
      <c r="C58" s="419" t="s">
        <v>107</v>
      </c>
      <c r="D58" s="419"/>
      <c r="E58" s="419"/>
      <c r="F58" s="419"/>
      <c r="G58" s="419"/>
      <c r="H58" s="419"/>
      <c r="I58" s="179"/>
      <c r="J58" s="483" t="s">
        <v>152</v>
      </c>
      <c r="K58" s="483"/>
      <c r="L58" s="483"/>
      <c r="M58" s="483"/>
      <c r="N58" s="85"/>
      <c r="O58" s="85"/>
      <c r="P58" s="85"/>
      <c r="Q58" s="85"/>
      <c r="R58" s="86"/>
      <c r="S58" s="47"/>
      <c r="T58" s="12"/>
      <c r="U58" s="12"/>
    </row>
    <row r="59" spans="1:21" s="10" customFormat="1" ht="16.5" customHeight="1">
      <c r="A59" s="44"/>
      <c r="B59" s="180"/>
      <c r="C59" s="44"/>
      <c r="D59" s="44"/>
      <c r="E59" s="44"/>
      <c r="F59" s="44"/>
      <c r="G59" s="44"/>
      <c r="H59" s="44"/>
      <c r="I59" s="180"/>
      <c r="J59" s="179"/>
      <c r="K59" s="179"/>
      <c r="L59" s="179"/>
      <c r="M59" s="179"/>
      <c r="N59" s="85"/>
      <c r="O59" s="85"/>
      <c r="P59" s="85"/>
      <c r="Q59" s="85"/>
      <c r="R59" s="86"/>
      <c r="S59" s="47"/>
      <c r="T59" s="12"/>
      <c r="U59" s="12"/>
    </row>
    <row r="60" spans="1:21" s="10" customFormat="1" ht="15.75" customHeight="1">
      <c r="A60" s="44"/>
      <c r="B60" s="33" t="s">
        <v>66</v>
      </c>
      <c r="C60" s="419" t="s">
        <v>107</v>
      </c>
      <c r="D60" s="419"/>
      <c r="E60" s="419"/>
      <c r="F60" s="419"/>
      <c r="G60" s="419"/>
      <c r="H60" s="419"/>
      <c r="I60" s="174"/>
      <c r="J60" s="423" t="s">
        <v>67</v>
      </c>
      <c r="K60" s="423"/>
      <c r="L60" s="423"/>
      <c r="M60" s="423"/>
      <c r="N60" s="45"/>
      <c r="O60" s="45"/>
      <c r="P60" s="45"/>
      <c r="Q60" s="46"/>
      <c r="R60" s="47"/>
      <c r="S60" s="47"/>
      <c r="T60" s="12"/>
      <c r="U60" s="12"/>
    </row>
    <row r="61" spans="1:21" ht="15.75" customHeight="1">
      <c r="A61" s="44"/>
      <c r="B61" s="180"/>
      <c r="C61" s="44"/>
      <c r="D61" s="44"/>
      <c r="E61" s="44"/>
      <c r="F61" s="44"/>
      <c r="G61" s="44"/>
      <c r="H61" s="44"/>
      <c r="I61" s="180"/>
      <c r="J61" s="179"/>
      <c r="K61" s="179"/>
      <c r="L61" s="179"/>
      <c r="M61" s="179"/>
      <c r="N61" s="45"/>
      <c r="O61" s="45"/>
      <c r="P61" s="45"/>
      <c r="Q61" s="46"/>
      <c r="R61" s="47"/>
      <c r="S61" s="47"/>
      <c r="T61" s="12"/>
      <c r="U61" s="12"/>
    </row>
    <row r="62" spans="1:20" ht="18.75">
      <c r="A62" s="32"/>
      <c r="B62" s="33" t="s">
        <v>64</v>
      </c>
      <c r="C62" s="419" t="s">
        <v>107</v>
      </c>
      <c r="D62" s="419"/>
      <c r="E62" s="419"/>
      <c r="F62" s="419"/>
      <c r="G62" s="419"/>
      <c r="H62" s="419"/>
      <c r="I62" s="174"/>
      <c r="J62" s="423" t="s">
        <v>65</v>
      </c>
      <c r="K62" s="423"/>
      <c r="L62" s="423"/>
      <c r="M62" s="423"/>
      <c r="N62" s="12"/>
      <c r="O62" s="12"/>
      <c r="P62" s="12"/>
      <c r="Q62" s="10"/>
      <c r="R62" s="10"/>
      <c r="S62" s="10"/>
      <c r="T62" s="10"/>
    </row>
    <row r="63" spans="1:21" s="3" customFormat="1" ht="12.75" customHeight="1">
      <c r="A63" s="32"/>
      <c r="B63" s="4"/>
      <c r="C63" s="34"/>
      <c r="D63" s="34"/>
      <c r="E63" s="34"/>
      <c r="F63" s="34"/>
      <c r="G63" s="32"/>
      <c r="H63" s="32"/>
      <c r="I63" s="177"/>
      <c r="J63" s="177"/>
      <c r="K63" s="178"/>
      <c r="L63" s="178"/>
      <c r="M63" s="83"/>
      <c r="N63" s="2"/>
      <c r="O63" s="2"/>
      <c r="P63" s="2"/>
      <c r="Q63" s="5"/>
      <c r="R63" s="5"/>
      <c r="S63" s="5"/>
      <c r="T63" s="5"/>
      <c r="U63" s="5"/>
    </row>
    <row r="64" spans="2:13" s="3" customFormat="1" ht="17.25" customHeight="1">
      <c r="B64" s="175" t="s">
        <v>68</v>
      </c>
      <c r="C64" s="419" t="s">
        <v>107</v>
      </c>
      <c r="D64" s="419"/>
      <c r="E64" s="419"/>
      <c r="F64" s="419"/>
      <c r="G64" s="419"/>
      <c r="H64" s="419"/>
      <c r="I64" s="176"/>
      <c r="J64" s="424" t="s">
        <v>69</v>
      </c>
      <c r="K64" s="424"/>
      <c r="L64" s="424"/>
      <c r="M64" s="424"/>
    </row>
    <row r="65" spans="1:13" s="3" customFormat="1" ht="12.75" customHeight="1">
      <c r="A65" s="2"/>
      <c r="B65" s="185"/>
      <c r="C65" s="420"/>
      <c r="D65" s="420"/>
      <c r="E65" s="420"/>
      <c r="F65" s="420"/>
      <c r="G65" s="420"/>
      <c r="H65" s="2"/>
      <c r="I65" s="418"/>
      <c r="J65" s="418"/>
      <c r="K65" s="418"/>
      <c r="L65" s="83"/>
      <c r="M65" s="181"/>
    </row>
    <row r="66" spans="1:21" ht="15" customHeight="1">
      <c r="A66" s="2"/>
      <c r="B66" s="175" t="s">
        <v>70</v>
      </c>
      <c r="C66" s="419" t="s">
        <v>107</v>
      </c>
      <c r="D66" s="419"/>
      <c r="E66" s="419"/>
      <c r="F66" s="419"/>
      <c r="G66" s="419"/>
      <c r="H66" s="419"/>
      <c r="I66" s="176"/>
      <c r="J66" s="418" t="s">
        <v>71</v>
      </c>
      <c r="K66" s="418"/>
      <c r="L66" s="418"/>
      <c r="M66" s="418"/>
      <c r="N66" s="3"/>
      <c r="O66" s="3"/>
      <c r="P66" s="3"/>
      <c r="Q66" s="3"/>
      <c r="R66" s="3"/>
      <c r="S66" s="3"/>
      <c r="T66" s="3"/>
      <c r="U66" s="3"/>
    </row>
    <row r="67" spans="1:16" ht="15.75" customHeight="1">
      <c r="A67" s="2"/>
      <c r="B67" s="185"/>
      <c r="C67" s="421"/>
      <c r="D67" s="422"/>
      <c r="E67" s="422"/>
      <c r="F67" s="422"/>
      <c r="G67" s="422"/>
      <c r="H67" s="12"/>
      <c r="I67" s="182"/>
      <c r="J67" s="183"/>
      <c r="K67" s="183"/>
      <c r="L67" s="183"/>
      <c r="M67" s="83"/>
      <c r="N67" s="2"/>
      <c r="O67" s="2"/>
      <c r="P67" s="2"/>
    </row>
    <row r="68" spans="1:16" ht="15.75">
      <c r="A68" s="2"/>
      <c r="B68" s="175" t="s">
        <v>72</v>
      </c>
      <c r="C68" s="419" t="s">
        <v>107</v>
      </c>
      <c r="D68" s="419"/>
      <c r="E68" s="419"/>
      <c r="F68" s="419"/>
      <c r="G68" s="419"/>
      <c r="H68" s="419"/>
      <c r="I68" s="176"/>
      <c r="J68" s="418" t="s">
        <v>73</v>
      </c>
      <c r="K68" s="418"/>
      <c r="L68" s="418"/>
      <c r="M68" s="418"/>
      <c r="N68" s="2"/>
      <c r="O68" s="2"/>
      <c r="P68" s="2"/>
    </row>
    <row r="69" ht="7.5" customHeight="1"/>
  </sheetData>
  <sheetProtection/>
  <mergeCells count="69">
    <mergeCell ref="A53:U53"/>
    <mergeCell ref="J58:M58"/>
    <mergeCell ref="J60:M60"/>
    <mergeCell ref="A11:U11"/>
    <mergeCell ref="A16:F16"/>
    <mergeCell ref="A17:U17"/>
    <mergeCell ref="A24:U24"/>
    <mergeCell ref="A21:U21"/>
    <mergeCell ref="A23:F23"/>
    <mergeCell ref="A20:F20"/>
    <mergeCell ref="A26:F26"/>
    <mergeCell ref="A28:U28"/>
    <mergeCell ref="A27:F27"/>
    <mergeCell ref="A50:F50"/>
    <mergeCell ref="A51:M51"/>
    <mergeCell ref="A52:M52"/>
    <mergeCell ref="P57:Q57"/>
    <mergeCell ref="R57:S57"/>
    <mergeCell ref="A48:F48"/>
    <mergeCell ref="N57:O57"/>
    <mergeCell ref="A29:U29"/>
    <mergeCell ref="A1:U1"/>
    <mergeCell ref="N5:N6"/>
    <mergeCell ref="O5:O6"/>
    <mergeCell ref="P5:P6"/>
    <mergeCell ref="Q5:Q6"/>
    <mergeCell ref="R5:R6"/>
    <mergeCell ref="H2:M2"/>
    <mergeCell ref="K5:K8"/>
    <mergeCell ref="N7:U7"/>
    <mergeCell ref="M3:M8"/>
    <mergeCell ref="R3:S4"/>
    <mergeCell ref="T3:U4"/>
    <mergeCell ref="H3:H8"/>
    <mergeCell ref="I3:L3"/>
    <mergeCell ref="S5:S6"/>
    <mergeCell ref="T5:T6"/>
    <mergeCell ref="U5:U6"/>
    <mergeCell ref="N3:O4"/>
    <mergeCell ref="A10:U10"/>
    <mergeCell ref="A2:A8"/>
    <mergeCell ref="B2:B8"/>
    <mergeCell ref="G2:G8"/>
    <mergeCell ref="E7:E8"/>
    <mergeCell ref="F7:F8"/>
    <mergeCell ref="I4:I8"/>
    <mergeCell ref="C2:F4"/>
    <mergeCell ref="N2:U2"/>
    <mergeCell ref="P3:Q4"/>
    <mergeCell ref="C66:H66"/>
    <mergeCell ref="C68:H68"/>
    <mergeCell ref="J62:M62"/>
    <mergeCell ref="J64:M64"/>
    <mergeCell ref="J4:L4"/>
    <mergeCell ref="L5:L8"/>
    <mergeCell ref="D5:D8"/>
    <mergeCell ref="E5:F6"/>
    <mergeCell ref="C5:C8"/>
    <mergeCell ref="J5:J8"/>
    <mergeCell ref="A49:F49"/>
    <mergeCell ref="J66:M66"/>
    <mergeCell ref="J68:M68"/>
    <mergeCell ref="C58:H58"/>
    <mergeCell ref="C60:H60"/>
    <mergeCell ref="C65:G65"/>
    <mergeCell ref="I65:K65"/>
    <mergeCell ref="C67:G67"/>
    <mergeCell ref="C62:H62"/>
    <mergeCell ref="C64:H64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В</cp:lastModifiedBy>
  <cp:lastPrinted>2016-04-27T08:13:26Z</cp:lastPrinted>
  <dcterms:created xsi:type="dcterms:W3CDTF">2007-11-26T10:42:37Z</dcterms:created>
  <dcterms:modified xsi:type="dcterms:W3CDTF">2020-05-26T10:50:57Z</dcterms:modified>
  <cp:category/>
  <cp:version/>
  <cp:contentType/>
  <cp:contentStatus/>
</cp:coreProperties>
</file>